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defaultThemeVersion="124226"/>
  <bookViews>
    <workbookView xWindow="11985" yWindow="225" windowWidth="12030" windowHeight="9105" tabRatio="806"/>
  </bookViews>
  <sheets>
    <sheet name="ЗАО" sheetId="18" r:id="rId1"/>
    <sheet name="Районы" sheetId="21" state="hidden" r:id="rId2"/>
  </sheets>
  <externalReferences>
    <externalReference r:id="rId3"/>
  </externalReferences>
  <definedNames>
    <definedName name="_xlnm._FilterDatabase" localSheetId="0" hidden="1">ЗАО!$K$1:$K$624</definedName>
    <definedName name="_xlnm.Print_Area" localSheetId="0">ЗАО!$A$1:$K$57</definedName>
  </definedNames>
  <calcPr calcId="125725"/>
</workbook>
</file>

<file path=xl/calcChain.xml><?xml version="1.0" encoding="utf-8"?>
<calcChain xmlns="http://schemas.openxmlformats.org/spreadsheetml/2006/main">
  <c r="A56" i="18"/>
  <c r="R56" l="1"/>
  <c r="O56"/>
  <c r="N56"/>
  <c r="M56"/>
  <c r="J56"/>
  <c r="I56"/>
  <c r="I57" s="1"/>
  <c r="H56"/>
  <c r="H57" s="1"/>
  <c r="F56"/>
  <c r="F57" s="1"/>
  <c r="E56"/>
  <c r="E57" s="1"/>
  <c r="D56"/>
  <c r="D57" s="1"/>
  <c r="B57" l="1"/>
  <c r="P144" i="21" l="1"/>
  <c r="O144"/>
  <c r="N144"/>
  <c r="M144"/>
  <c r="L144"/>
  <c r="M143"/>
  <c r="L143"/>
  <c r="M142"/>
  <c r="L142"/>
  <c r="M141"/>
  <c r="L141"/>
  <c r="M140"/>
  <c r="L140"/>
  <c r="M139"/>
  <c r="L139"/>
  <c r="M136"/>
  <c r="L136"/>
  <c r="M135"/>
  <c r="L135"/>
  <c r="M134"/>
  <c r="L134"/>
  <c r="M133"/>
  <c r="L133"/>
  <c r="M132"/>
  <c r="L132"/>
  <c r="M131"/>
  <c r="L131"/>
  <c r="M130"/>
  <c r="L130"/>
  <c r="M129"/>
  <c r="L129"/>
  <c r="L127"/>
  <c r="P125"/>
  <c r="O125"/>
  <c r="N125"/>
  <c r="M125"/>
  <c r="L125"/>
  <c r="M123"/>
  <c r="L123"/>
  <c r="M122"/>
  <c r="L122"/>
  <c r="M121"/>
  <c r="L121"/>
  <c r="M120"/>
  <c r="L120"/>
  <c r="M119"/>
  <c r="L119"/>
  <c r="M118"/>
  <c r="L118"/>
  <c r="M117"/>
  <c r="L117"/>
  <c r="M116"/>
  <c r="L116"/>
  <c r="M115"/>
  <c r="L115"/>
  <c r="M114"/>
  <c r="L114"/>
  <c r="M112"/>
  <c r="L112"/>
  <c r="M111"/>
  <c r="L111"/>
  <c r="M110"/>
  <c r="L110"/>
  <c r="M109"/>
  <c r="L109"/>
  <c r="M108"/>
  <c r="L108"/>
  <c r="M107"/>
  <c r="L107"/>
  <c r="M106"/>
  <c r="L106"/>
  <c r="M105"/>
  <c r="L105"/>
  <c r="M104"/>
  <c r="L104"/>
  <c r="M103"/>
  <c r="L103"/>
  <c r="M102"/>
  <c r="L102"/>
  <c r="M101"/>
  <c r="L101"/>
  <c r="P99"/>
  <c r="O99"/>
  <c r="N99"/>
  <c r="M99"/>
  <c r="L99"/>
  <c r="P93"/>
  <c r="O93"/>
  <c r="N93"/>
  <c r="M93"/>
  <c r="L93"/>
  <c r="Q92"/>
  <c r="P92"/>
  <c r="O92"/>
  <c r="N92"/>
  <c r="M92"/>
  <c r="L92"/>
  <c r="Q85"/>
  <c r="P85"/>
  <c r="O85"/>
  <c r="N85"/>
  <c r="M85"/>
  <c r="L85"/>
  <c r="P78"/>
  <c r="O78"/>
  <c r="N78"/>
  <c r="M78"/>
  <c r="L78"/>
  <c r="M67"/>
  <c r="L67"/>
  <c r="M66"/>
  <c r="L66"/>
  <c r="M65"/>
  <c r="L65"/>
  <c r="M64"/>
  <c r="L64"/>
  <c r="M63"/>
  <c r="L63"/>
  <c r="M62"/>
  <c r="L62"/>
  <c r="Q61"/>
  <c r="P61"/>
  <c r="O61"/>
  <c r="N61"/>
  <c r="M61"/>
  <c r="L61"/>
  <c r="P60"/>
  <c r="O60"/>
  <c r="N60"/>
  <c r="M60"/>
  <c r="L60"/>
  <c r="M59"/>
  <c r="L59"/>
  <c r="M58"/>
  <c r="L58"/>
  <c r="M57"/>
  <c r="L57"/>
  <c r="M56"/>
  <c r="L56"/>
  <c r="M55"/>
  <c r="L55"/>
  <c r="M54"/>
  <c r="L54"/>
  <c r="M53"/>
  <c r="L53"/>
  <c r="M52"/>
  <c r="L52"/>
  <c r="M51"/>
  <c r="L51"/>
  <c r="M49"/>
  <c r="L49"/>
  <c r="M48"/>
  <c r="L48"/>
  <c r="M47"/>
  <c r="L47"/>
  <c r="M46"/>
  <c r="L46"/>
  <c r="M45"/>
  <c r="L45"/>
  <c r="M44"/>
  <c r="L44"/>
  <c r="M43"/>
  <c r="L43"/>
  <c r="M42"/>
  <c r="L42"/>
  <c r="M41"/>
  <c r="L41"/>
  <c r="M40"/>
  <c r="L40"/>
  <c r="M39"/>
  <c r="L39"/>
  <c r="M38"/>
  <c r="L38"/>
  <c r="M37"/>
  <c r="L37"/>
  <c r="M36"/>
  <c r="L36"/>
  <c r="M35"/>
  <c r="L35"/>
  <c r="M34"/>
  <c r="L34"/>
  <c r="M33"/>
  <c r="L33"/>
  <c r="M32"/>
  <c r="L32"/>
  <c r="M30"/>
  <c r="L30"/>
  <c r="M29"/>
  <c r="L29"/>
  <c r="M28"/>
  <c r="L28"/>
  <c r="M27"/>
  <c r="L27"/>
  <c r="M26"/>
  <c r="L26"/>
  <c r="M25"/>
  <c r="L25"/>
  <c r="M24"/>
  <c r="L24"/>
  <c r="M23"/>
  <c r="L23"/>
  <c r="M22"/>
  <c r="L22"/>
  <c r="M21"/>
  <c r="L21"/>
  <c r="M20"/>
  <c r="L20"/>
  <c r="M19"/>
  <c r="L19"/>
  <c r="M18"/>
  <c r="L18"/>
  <c r="M17"/>
  <c r="L17"/>
  <c r="M16"/>
  <c r="L16"/>
  <c r="M15"/>
  <c r="L15"/>
  <c r="M13"/>
  <c r="L13"/>
  <c r="M12"/>
  <c r="L12"/>
  <c r="M11"/>
  <c r="L11"/>
  <c r="M10"/>
  <c r="L10"/>
  <c r="M9"/>
  <c r="L9"/>
  <c r="M8"/>
  <c r="L8"/>
  <c r="M7"/>
  <c r="L7"/>
  <c r="M6"/>
  <c r="L6"/>
  <c r="M5"/>
  <c r="L5"/>
  <c r="M4"/>
  <c r="L4"/>
  <c r="M3"/>
  <c r="L3"/>
  <c r="L137" l="1"/>
  <c r="L145" s="1"/>
  <c r="M145"/>
</calcChain>
</file>

<file path=xl/sharedStrings.xml><?xml version="1.0" encoding="utf-8"?>
<sst xmlns="http://schemas.openxmlformats.org/spreadsheetml/2006/main" count="258" uniqueCount="200">
  <si>
    <t>Адрес</t>
  </si>
  <si>
    <t>ИТОГО</t>
  </si>
  <si>
    <t>Направлено в Геотрест</t>
  </si>
  <si>
    <t>Получено заключение Геотреста</t>
  </si>
  <si>
    <t>Проведено натурное обследование</t>
  </si>
  <si>
    <t>Включено в план посадок</t>
  </si>
  <si>
    <t>Сирень обыкновенная</t>
  </si>
  <si>
    <t>Яблоня ягодная</t>
  </si>
  <si>
    <t>Снежноягодник белый</t>
  </si>
  <si>
    <t>Примечание</t>
  </si>
  <si>
    <t>Липа крупнолистная</t>
  </si>
  <si>
    <t>Вишня войлочная</t>
  </si>
  <si>
    <t>Порода деревьев</t>
  </si>
  <si>
    <t>Порода кустарников</t>
  </si>
  <si>
    <t>№</t>
  </si>
  <si>
    <t>Кол-во деревьев по заявкам управ, шт.</t>
  </si>
  <si>
    <t>Кол-во кустар, по заявкам управ, шт.</t>
  </si>
  <si>
    <t>Можжевельник казацкий</t>
  </si>
  <si>
    <t xml:space="preserve">Барбарис Тунберга </t>
  </si>
  <si>
    <t>Кол-во деревьев по результатам натурного обследования, шт.</t>
  </si>
  <si>
    <t>Кол-во деревьев по заключениям Геотрест и обследованию, шт.</t>
  </si>
  <si>
    <t>Кол-во кустар, по результатам натурного обследования, шт.</t>
  </si>
  <si>
    <t>Кол-во кустар, по заключениям Геотрест и обследованию, шт.</t>
  </si>
  <si>
    <t>всего заключений пришло из геотреста</t>
  </si>
  <si>
    <t xml:space="preserve">Рябина обыкновенная </t>
  </si>
  <si>
    <t xml:space="preserve">Кизильник блестящий </t>
  </si>
  <si>
    <t xml:space="preserve">Спирея Вангутта </t>
  </si>
  <si>
    <t xml:space="preserve">Спирея средняя </t>
  </si>
  <si>
    <t xml:space="preserve">Чубушник венечный </t>
  </si>
  <si>
    <t>Житель, АГ</t>
  </si>
  <si>
    <t>Направлено в геотрест</t>
  </si>
  <si>
    <t>Жимолость каприфоль</t>
  </si>
  <si>
    <t>Кол-во деревьев по заключениям Геотрест, шт.</t>
  </si>
  <si>
    <t xml:space="preserve">Роза морщинистая </t>
  </si>
  <si>
    <t>ИТОГО по ЮВАО</t>
  </si>
  <si>
    <t>получено заключений Геотреста</t>
  </si>
  <si>
    <t>ИТОГО по ВАО</t>
  </si>
  <si>
    <t>ИТОГО по ЮЗАО</t>
  </si>
  <si>
    <t>Включено в поан посадок</t>
  </si>
  <si>
    <t>район Кунцево</t>
  </si>
  <si>
    <t>Леси Украинки, д. 4</t>
  </si>
  <si>
    <t>Партизанская, д. 24, к. 2</t>
  </si>
  <si>
    <t>ул. Советская, д. 13</t>
  </si>
  <si>
    <t>Митино</t>
  </si>
  <si>
    <t>Куркино</t>
  </si>
  <si>
    <t>ИТОГО по ЮАО</t>
  </si>
  <si>
    <t>Количество адресов</t>
  </si>
  <si>
    <t>Центральный</t>
  </si>
  <si>
    <t>Арбат</t>
  </si>
  <si>
    <t>Басманный</t>
  </si>
  <si>
    <t>Замоскворечье</t>
  </si>
  <si>
    <t>Красносельский</t>
  </si>
  <si>
    <t>Мещанский</t>
  </si>
  <si>
    <t>Пресненский</t>
  </si>
  <si>
    <t>Таганский</t>
  </si>
  <si>
    <t>Тверской</t>
  </si>
  <si>
    <t>Хамовники</t>
  </si>
  <si>
    <t>Якиманка</t>
  </si>
  <si>
    <t>ИТОГО по ЦАО</t>
  </si>
  <si>
    <t>Северный</t>
  </si>
  <si>
    <t>Бескудниковский</t>
  </si>
  <si>
    <t>Войковский</t>
  </si>
  <si>
    <t>Головинский</t>
  </si>
  <si>
    <t>Дмитровский</t>
  </si>
  <si>
    <t>Левобережный</t>
  </si>
  <si>
    <t>Аэропорт</t>
  </si>
  <si>
    <t>Беговой</t>
  </si>
  <si>
    <t>Восточное Дегунино</t>
  </si>
  <si>
    <t>Западное Дегунино</t>
  </si>
  <si>
    <t>Коптево</t>
  </si>
  <si>
    <t>Сокол</t>
  </si>
  <si>
    <t>Ховрино</t>
  </si>
  <si>
    <t>Савеловский</t>
  </si>
  <si>
    <t>Тимирязевский</t>
  </si>
  <si>
    <t>Хорошевский</t>
  </si>
  <si>
    <t>ИТОГО по САО</t>
  </si>
  <si>
    <t>Северо-Восточный</t>
  </si>
  <si>
    <t xml:space="preserve"> Алексеевский</t>
  </si>
  <si>
    <t>Алтуфьевский</t>
  </si>
  <si>
    <t>Бабушкинский</t>
  </si>
  <si>
    <t>Бибирево</t>
  </si>
  <si>
    <t>Бутырский</t>
  </si>
  <si>
    <t xml:space="preserve"> Лианозово</t>
  </si>
  <si>
    <t>Лосиноостровский</t>
  </si>
  <si>
    <t xml:space="preserve"> Марфино</t>
  </si>
  <si>
    <t xml:space="preserve"> Марьина роща</t>
  </si>
  <si>
    <t>Останкинский</t>
  </si>
  <si>
    <t xml:space="preserve"> Отрадное</t>
  </si>
  <si>
    <t xml:space="preserve"> Ростокино</t>
  </si>
  <si>
    <t>Свиблово</t>
  </si>
  <si>
    <t xml:space="preserve"> Северный</t>
  </si>
  <si>
    <t>Северное Медведково</t>
  </si>
  <si>
    <t xml:space="preserve">Южное Медведково </t>
  </si>
  <si>
    <t xml:space="preserve"> Ярославский</t>
  </si>
  <si>
    <t>ИТОГО по СВАО</t>
  </si>
  <si>
    <t>Восточный</t>
  </si>
  <si>
    <t>Богородское</t>
  </si>
  <si>
    <t>Вешняки</t>
  </si>
  <si>
    <t>Измайлово</t>
  </si>
  <si>
    <t>Северное Измайлово</t>
  </si>
  <si>
    <t>Восточное Измайлово</t>
  </si>
  <si>
    <t>Гальяново</t>
  </si>
  <si>
    <t>Ивановское</t>
  </si>
  <si>
    <t>Косино-Ухтомский</t>
  </si>
  <si>
    <t>Метрогородок</t>
  </si>
  <si>
    <t>Новогиреево</t>
  </si>
  <si>
    <t>Новокосино</t>
  </si>
  <si>
    <t>Перово</t>
  </si>
  <si>
    <t>Преображенское</t>
  </si>
  <si>
    <t>Соколиная гора</t>
  </si>
  <si>
    <t>Сокольники</t>
  </si>
  <si>
    <t>Юго-Восточный</t>
  </si>
  <si>
    <t>Нижегородский</t>
  </si>
  <si>
    <t xml:space="preserve">Выхино-Жулебино </t>
  </si>
  <si>
    <t>Капотня</t>
  </si>
  <si>
    <t>Кузьминки</t>
  </si>
  <si>
    <t xml:space="preserve"> Лефортово</t>
  </si>
  <si>
    <t>Люблино</t>
  </si>
  <si>
    <t xml:space="preserve">Марьино </t>
  </si>
  <si>
    <t xml:space="preserve">Некрасовка </t>
  </si>
  <si>
    <t xml:space="preserve">Печатники </t>
  </si>
  <si>
    <t xml:space="preserve">Текстильщики </t>
  </si>
  <si>
    <t>Рязанский</t>
  </si>
  <si>
    <t>Южнопортовый</t>
  </si>
  <si>
    <t>Южный</t>
  </si>
  <si>
    <t>Даниловский</t>
  </si>
  <si>
    <t>Донской</t>
  </si>
  <si>
    <t>Нагорный</t>
  </si>
  <si>
    <t>Бирюлёво Восточное</t>
  </si>
  <si>
    <t xml:space="preserve"> Бирюлёво Западное</t>
  </si>
  <si>
    <t xml:space="preserve"> Братеево</t>
  </si>
  <si>
    <t xml:space="preserve"> Зябликово </t>
  </si>
  <si>
    <t xml:space="preserve">Москворечье-Сабурово </t>
  </si>
  <si>
    <t>Нагатино-Садовники</t>
  </si>
  <si>
    <t xml:space="preserve">Нагатинский затон </t>
  </si>
  <si>
    <t xml:space="preserve">Орехово-Борисово Северное </t>
  </si>
  <si>
    <t xml:space="preserve">Орехово-Борисово Южное </t>
  </si>
  <si>
    <t>Царицыно</t>
  </si>
  <si>
    <t xml:space="preserve">Чертаново Северное </t>
  </si>
  <si>
    <t xml:space="preserve">Чертаново Центральное </t>
  </si>
  <si>
    <t xml:space="preserve">Чертаново Южное </t>
  </si>
  <si>
    <t>Юго-Западный</t>
  </si>
  <si>
    <t>Академический</t>
  </si>
  <si>
    <t>Северное Бутово</t>
  </si>
  <si>
    <t>Южное Бутово</t>
  </si>
  <si>
    <t>Гагаринский</t>
  </si>
  <si>
    <t xml:space="preserve"> Зюзино</t>
  </si>
  <si>
    <t>Коньково</t>
  </si>
  <si>
    <t xml:space="preserve"> Ломоносовский</t>
  </si>
  <si>
    <t>Обручевский</t>
  </si>
  <si>
    <t>Тёплый Стан</t>
  </si>
  <si>
    <t xml:space="preserve">Черёмушки </t>
  </si>
  <si>
    <t>Ясенево</t>
  </si>
  <si>
    <t>Западный</t>
  </si>
  <si>
    <t>Можайский</t>
  </si>
  <si>
    <t>Внуково</t>
  </si>
  <si>
    <t>Дорогомилово</t>
  </si>
  <si>
    <t>Крылатское</t>
  </si>
  <si>
    <t>Кунцево</t>
  </si>
  <si>
    <t>Ново-Переделкино</t>
  </si>
  <si>
    <t>Очаково-Матвеевское</t>
  </si>
  <si>
    <t>Проспект Вернадского</t>
  </si>
  <si>
    <t>Раменки</t>
  </si>
  <si>
    <t xml:space="preserve"> Солнцево</t>
  </si>
  <si>
    <t>Филевский парк</t>
  </si>
  <si>
    <t>Фили-Давыдково</t>
  </si>
  <si>
    <t>Тропарево-Никулино</t>
  </si>
  <si>
    <t>ИТОГО по ЗАО</t>
  </si>
  <si>
    <t>Северо-Западный</t>
  </si>
  <si>
    <t>Южное Тушино</t>
  </si>
  <si>
    <t>Хорошево-Мневники</t>
  </si>
  <si>
    <t>Северное Тушино</t>
  </si>
  <si>
    <t>Покровское-Стрешнево</t>
  </si>
  <si>
    <t>Щукино</t>
  </si>
  <si>
    <t>Строгино</t>
  </si>
  <si>
    <t>ИТОГО по СЗАО</t>
  </si>
  <si>
    <t>Зеленоградский</t>
  </si>
  <si>
    <t>Матушкино</t>
  </si>
  <si>
    <t>Савелки</t>
  </si>
  <si>
    <t>Силино</t>
  </si>
  <si>
    <t>Крюково</t>
  </si>
  <si>
    <t>Старое Крюково</t>
  </si>
  <si>
    <t>ИТОГО по ЗелАО</t>
  </si>
  <si>
    <t>ВСЕГО по ОКРУГАМ</t>
  </si>
  <si>
    <t>Всего направлено в Геотрест 2010 шт., Находятся на рассмотрении - 1056 шт.</t>
  </si>
  <si>
    <t>Включено АГ</t>
  </si>
  <si>
    <t>Кунцевская д. 8 к. 1</t>
  </si>
  <si>
    <t>Кунцевская д. 13/6, д. 19 к. 3</t>
  </si>
  <si>
    <t>Коцюбинского, д. 10</t>
  </si>
  <si>
    <t>Ивана Франко д. 32 к. 1</t>
  </si>
  <si>
    <t>Ивана Франко д. 40 к. 1</t>
  </si>
  <si>
    <t>Рублевское шоссе, д. 14 к. 3</t>
  </si>
  <si>
    <t>Ивана Франко д. 38 к. 1</t>
  </si>
  <si>
    <t>Рублевское шоссе, д. 22 к. 1</t>
  </si>
  <si>
    <t>Всего АГ</t>
  </si>
  <si>
    <t>Кунцевская д. 13/6</t>
  </si>
  <si>
    <t>Кунцевская д. 19 к. 3</t>
  </si>
  <si>
    <t>Адресный перечень дворовых территорий по посадке деревьев и кустарников Западного административного округа города Москвы на осенний период 2015 года</t>
  </si>
  <si>
    <t>Кол-во деревьев по нат.обслед., шт.</t>
  </si>
  <si>
    <t>График посадок</t>
  </si>
</sst>
</file>

<file path=xl/styles.xml><?xml version="1.0" encoding="utf-8"?>
<styleSheet xmlns="http://schemas.openxmlformats.org/spreadsheetml/2006/main">
  <numFmts count="1">
    <numFmt numFmtId="164" formatCode="[$-F800]dddd\,\ mmmm\ dd\,\ yyyy"/>
  </numFmts>
  <fonts count="3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8"/>
      <color theme="1"/>
      <name val="Calibri"/>
      <family val="2"/>
      <charset val="204"/>
      <scheme val="minor"/>
    </font>
    <font>
      <b/>
      <i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F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28">
    <xf numFmtId="0" fontId="0" fillId="0" borderId="0"/>
    <xf numFmtId="0" fontId="18" fillId="0" borderId="0"/>
    <xf numFmtId="0" fontId="17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25" fillId="0" borderId="0"/>
    <xf numFmtId="0" fontId="27" fillId="0" borderId="0"/>
    <xf numFmtId="0" fontId="13" fillId="0" borderId="0"/>
    <xf numFmtId="0" fontId="2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26" fillId="0" borderId="0"/>
    <xf numFmtId="0" fontId="26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136">
    <xf numFmtId="0" fontId="0" fillId="0" borderId="0" xfId="0"/>
    <xf numFmtId="0" fontId="20" fillId="0" borderId="0" xfId="0" applyFont="1" applyAlignment="1">
      <alignment horizontal="center" vertical="center" wrapText="1"/>
    </xf>
    <xf numFmtId="0" fontId="20" fillId="4" borderId="0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0" fillId="3" borderId="0" xfId="0" applyFill="1"/>
    <xf numFmtId="0" fontId="22" fillId="0" borderId="6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3" fontId="19" fillId="0" borderId="6" xfId="0" applyNumberFormat="1" applyFont="1" applyFill="1" applyBorder="1" applyAlignment="1">
      <alignment horizontal="center" vertical="center" wrapText="1"/>
    </xf>
    <xf numFmtId="49" fontId="22" fillId="0" borderId="6" xfId="0" applyNumberFormat="1" applyFont="1" applyBorder="1" applyAlignment="1">
      <alignment horizontal="center" vertical="center" wrapText="1"/>
    </xf>
    <xf numFmtId="0" fontId="31" fillId="2" borderId="6" xfId="0" applyFont="1" applyFill="1" applyBorder="1" applyAlignment="1">
      <alignment horizontal="center" vertical="center" wrapText="1"/>
    </xf>
    <xf numFmtId="3" fontId="31" fillId="2" borderId="6" xfId="0" applyNumberFormat="1" applyFont="1" applyFill="1" applyBorder="1" applyAlignment="1">
      <alignment horizontal="center" vertical="center" wrapText="1"/>
    </xf>
    <xf numFmtId="0" fontId="32" fillId="2" borderId="6" xfId="0" applyFont="1" applyFill="1" applyBorder="1" applyAlignment="1">
      <alignment horizontal="center" vertical="center"/>
    </xf>
    <xf numFmtId="0" fontId="30" fillId="0" borderId="0" xfId="0" applyFont="1" applyBorder="1"/>
    <xf numFmtId="0" fontId="30" fillId="0" borderId="0" xfId="0" applyFont="1"/>
    <xf numFmtId="0" fontId="33" fillId="0" borderId="6" xfId="0" applyFont="1" applyFill="1" applyBorder="1" applyAlignment="1">
      <alignment horizontal="center" vertical="center" wrapText="1"/>
    </xf>
    <xf numFmtId="3" fontId="33" fillId="0" borderId="6" xfId="0" applyNumberFormat="1" applyFont="1" applyFill="1" applyBorder="1" applyAlignment="1">
      <alignment horizontal="center" vertical="center" wrapText="1"/>
    </xf>
    <xf numFmtId="3" fontId="33" fillId="0" borderId="0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31" fillId="0" borderId="6" xfId="0" applyFont="1" applyFill="1" applyBorder="1" applyAlignment="1">
      <alignment horizontal="center" vertical="center" wrapText="1"/>
    </xf>
    <xf numFmtId="3" fontId="31" fillId="0" borderId="6" xfId="0" applyNumberFormat="1" applyFont="1" applyFill="1" applyBorder="1" applyAlignment="1">
      <alignment horizontal="center" vertical="center" wrapText="1"/>
    </xf>
    <xf numFmtId="3" fontId="33" fillId="2" borderId="6" xfId="0" applyNumberFormat="1" applyFont="1" applyFill="1" applyBorder="1" applyAlignment="1">
      <alignment horizontal="center" vertical="center" wrapText="1"/>
    </xf>
    <xf numFmtId="0" fontId="29" fillId="2" borderId="6" xfId="0" applyFont="1" applyFill="1" applyBorder="1" applyAlignment="1">
      <alignment horizontal="center" vertical="center"/>
    </xf>
    <xf numFmtId="0" fontId="33" fillId="0" borderId="6" xfId="0" applyFont="1" applyBorder="1" applyAlignment="1">
      <alignment horizontal="center" vertical="center"/>
    </xf>
    <xf numFmtId="0" fontId="34" fillId="0" borderId="0" xfId="0" applyFont="1" applyBorder="1"/>
    <xf numFmtId="0" fontId="34" fillId="0" borderId="0" xfId="0" applyFont="1"/>
    <xf numFmtId="0" fontId="34" fillId="3" borderId="0" xfId="0" applyFont="1" applyFill="1" applyBorder="1"/>
    <xf numFmtId="0" fontId="34" fillId="3" borderId="0" xfId="0" applyFont="1" applyFill="1"/>
    <xf numFmtId="0" fontId="31" fillId="2" borderId="5" xfId="0" applyFont="1" applyFill="1" applyBorder="1" applyAlignment="1">
      <alignment horizontal="center" vertical="center" wrapText="1"/>
    </xf>
    <xf numFmtId="0" fontId="35" fillId="6" borderId="6" xfId="0" applyFont="1" applyFill="1" applyBorder="1" applyAlignment="1">
      <alignment horizontal="center" vertical="center" wrapText="1"/>
    </xf>
    <xf numFmtId="3" fontId="33" fillId="0" borderId="4" xfId="0" applyNumberFormat="1" applyFont="1" applyFill="1" applyBorder="1" applyAlignment="1">
      <alignment horizontal="center" vertical="center" wrapText="1"/>
    </xf>
    <xf numFmtId="0" fontId="36" fillId="6" borderId="2" xfId="0" applyFont="1" applyFill="1" applyBorder="1" applyAlignment="1">
      <alignment horizontal="center" vertical="center" wrapText="1"/>
    </xf>
    <xf numFmtId="3" fontId="31" fillId="0" borderId="4" xfId="0" applyNumberFormat="1" applyFont="1" applyFill="1" applyBorder="1" applyAlignment="1">
      <alignment horizontal="center" vertical="center" wrapText="1"/>
    </xf>
    <xf numFmtId="0" fontId="31" fillId="2" borderId="2" xfId="0" applyFont="1" applyFill="1" applyBorder="1" applyAlignment="1">
      <alignment horizontal="center" vertical="center" wrapText="1"/>
    </xf>
    <xf numFmtId="0" fontId="33" fillId="0" borderId="6" xfId="0" applyFont="1" applyBorder="1" applyAlignment="1">
      <alignment horizontal="center" vertical="center" wrapText="1"/>
    </xf>
    <xf numFmtId="3" fontId="33" fillId="0" borderId="2" xfId="0" applyNumberFormat="1" applyFont="1" applyFill="1" applyBorder="1" applyAlignment="1">
      <alignment horizontal="center" vertical="center" wrapText="1"/>
    </xf>
    <xf numFmtId="0" fontId="31" fillId="0" borderId="6" xfId="0" applyFont="1" applyBorder="1" applyAlignment="1">
      <alignment horizontal="center" vertical="center"/>
    </xf>
    <xf numFmtId="0" fontId="34" fillId="0" borderId="0" xfId="0" applyFont="1" applyBorder="1" applyAlignment="1">
      <alignment horizontal="center"/>
    </xf>
    <xf numFmtId="0" fontId="34" fillId="0" borderId="0" xfId="0" applyFont="1" applyAlignment="1">
      <alignment horizontal="center"/>
    </xf>
    <xf numFmtId="1" fontId="31" fillId="2" borderId="6" xfId="0" applyNumberFormat="1" applyFont="1" applyFill="1" applyBorder="1" applyAlignment="1">
      <alignment horizontal="center" vertical="center" wrapText="1"/>
    </xf>
    <xf numFmtId="1" fontId="33" fillId="0" borderId="6" xfId="0" applyNumberFormat="1" applyFont="1" applyFill="1" applyBorder="1" applyAlignment="1">
      <alignment horizontal="center" vertical="center" wrapText="1"/>
    </xf>
    <xf numFmtId="0" fontId="33" fillId="6" borderId="6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 vertical="center" wrapText="1"/>
    </xf>
    <xf numFmtId="1" fontId="31" fillId="0" borderId="6" xfId="0" applyNumberFormat="1" applyFont="1" applyFill="1" applyBorder="1" applyAlignment="1">
      <alignment horizontal="center" vertical="center" wrapText="1"/>
    </xf>
    <xf numFmtId="0" fontId="31" fillId="5" borderId="6" xfId="0" applyFont="1" applyFill="1" applyBorder="1" applyAlignment="1">
      <alignment horizontal="center" vertical="center" wrapText="1"/>
    </xf>
    <xf numFmtId="3" fontId="31" fillId="5" borderId="6" xfId="0" applyNumberFormat="1" applyFont="1" applyFill="1" applyBorder="1" applyAlignment="1">
      <alignment horizontal="center" vertical="center" wrapText="1"/>
    </xf>
    <xf numFmtId="0" fontId="33" fillId="0" borderId="0" xfId="0" applyFont="1" applyAlignment="1">
      <alignment wrapText="1"/>
    </xf>
    <xf numFmtId="0" fontId="33" fillId="0" borderId="0" xfId="0" applyFont="1" applyAlignment="1">
      <alignment horizontal="center" vertical="center" wrapText="1"/>
    </xf>
    <xf numFmtId="0" fontId="37" fillId="0" borderId="0" xfId="0" applyFont="1" applyBorder="1" applyAlignment="1">
      <alignment wrapText="1"/>
    </xf>
    <xf numFmtId="0" fontId="37" fillId="0" borderId="0" xfId="0" applyFont="1" applyAlignment="1">
      <alignment wrapText="1"/>
    </xf>
    <xf numFmtId="0" fontId="29" fillId="0" borderId="0" xfId="0" applyFont="1" applyAlignment="1">
      <alignment horizontal="center" vertical="center"/>
    </xf>
    <xf numFmtId="0" fontId="29" fillId="0" borderId="0" xfId="0" applyFont="1"/>
    <xf numFmtId="0" fontId="0" fillId="0" borderId="0" xfId="0" applyNumberFormat="1" applyFill="1" applyAlignment="1">
      <alignment horizontal="center"/>
    </xf>
    <xf numFmtId="0" fontId="0" fillId="4" borderId="0" xfId="0" applyFill="1"/>
    <xf numFmtId="0" fontId="38" fillId="0" borderId="0" xfId="0" applyNumberFormat="1" applyFont="1"/>
    <xf numFmtId="0" fontId="22" fillId="4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8" fillId="0" borderId="0" xfId="0" applyFont="1" applyBorder="1"/>
    <xf numFmtId="0" fontId="20" fillId="0" borderId="0" xfId="0" applyFont="1" applyFill="1" applyBorder="1" applyAlignment="1">
      <alignment horizontal="center" wrapText="1" shrinkToFit="1"/>
    </xf>
    <xf numFmtId="0" fontId="31" fillId="0" borderId="0" xfId="0" applyFont="1" applyFill="1" applyBorder="1" applyAlignment="1">
      <alignment horizontal="center" vertical="center" wrapText="1"/>
    </xf>
    <xf numFmtId="0" fontId="38" fillId="0" borderId="0" xfId="0" applyNumberFormat="1" applyFont="1" applyBorder="1"/>
    <xf numFmtId="0" fontId="0" fillId="0" borderId="0" xfId="0" applyNumberFormat="1" applyAlignment="1">
      <alignment horizontal="center"/>
    </xf>
    <xf numFmtId="0" fontId="21" fillId="0" borderId="0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2" fillId="0" borderId="9" xfId="0" applyNumberFormat="1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 wrapText="1"/>
    </xf>
    <xf numFmtId="0" fontId="19" fillId="0" borderId="11" xfId="0" applyNumberFormat="1" applyFont="1" applyFill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center" vertical="center" wrapText="1"/>
    </xf>
    <xf numFmtId="0" fontId="22" fillId="0" borderId="11" xfId="0" applyNumberFormat="1" applyFont="1" applyFill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8" fillId="2" borderId="9" xfId="0" applyNumberFormat="1" applyFont="1" applyFill="1" applyBorder="1" applyAlignment="1">
      <alignment horizontal="center" vertical="center" wrapText="1"/>
    </xf>
    <xf numFmtId="0" fontId="28" fillId="2" borderId="11" xfId="0" applyNumberFormat="1" applyFont="1" applyFill="1" applyBorder="1" applyAlignment="1">
      <alignment horizontal="center" vertical="center" wrapText="1"/>
    </xf>
    <xf numFmtId="0" fontId="20" fillId="0" borderId="11" xfId="0" applyFont="1" applyFill="1" applyBorder="1" applyAlignment="1">
      <alignment horizontal="center" vertical="center" wrapText="1"/>
    </xf>
    <xf numFmtId="0" fontId="20" fillId="3" borderId="11" xfId="0" applyFont="1" applyFill="1" applyBorder="1" applyAlignment="1">
      <alignment horizontal="center" vertical="center" wrapText="1"/>
    </xf>
    <xf numFmtId="0" fontId="24" fillId="3" borderId="11" xfId="0" applyNumberFormat="1" applyFont="1" applyFill="1" applyBorder="1" applyAlignment="1">
      <alignment horizontal="center" vertical="center" wrapText="1"/>
    </xf>
    <xf numFmtId="0" fontId="21" fillId="3" borderId="11" xfId="0" applyNumberFormat="1" applyFont="1" applyFill="1" applyBorder="1" applyAlignment="1">
      <alignment horizontal="center" vertical="center" wrapText="1"/>
    </xf>
    <xf numFmtId="0" fontId="22" fillId="4" borderId="11" xfId="0" applyFont="1" applyFill="1" applyBorder="1" applyAlignment="1">
      <alignment horizontal="center" vertical="center" wrapText="1"/>
    </xf>
    <xf numFmtId="3" fontId="22" fillId="4" borderId="11" xfId="0" applyNumberFormat="1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3" fontId="19" fillId="0" borderId="11" xfId="0" applyNumberFormat="1" applyFont="1" applyFill="1" applyBorder="1" applyAlignment="1">
      <alignment horizontal="center" vertical="center" wrapText="1"/>
    </xf>
    <xf numFmtId="0" fontId="23" fillId="0" borderId="11" xfId="0" applyNumberFormat="1" applyFont="1" applyFill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/>
    </xf>
    <xf numFmtId="3" fontId="21" fillId="3" borderId="11" xfId="0" applyNumberFormat="1" applyFont="1" applyFill="1" applyBorder="1" applyAlignment="1">
      <alignment horizontal="center" vertical="center" wrapText="1"/>
    </xf>
    <xf numFmtId="0" fontId="21" fillId="3" borderId="11" xfId="0" applyFont="1" applyFill="1" applyBorder="1" applyAlignment="1">
      <alignment horizontal="center" vertical="center" wrapText="1"/>
    </xf>
    <xf numFmtId="0" fontId="21" fillId="0" borderId="11" xfId="0" applyNumberFormat="1" applyFont="1" applyFill="1" applyBorder="1" applyAlignment="1">
      <alignment horizontal="center" vertical="center" wrapText="1"/>
    </xf>
    <xf numFmtId="0" fontId="20" fillId="3" borderId="10" xfId="0" applyFont="1" applyFill="1" applyBorder="1" applyAlignment="1">
      <alignment horizontal="center" vertical="center" wrapText="1"/>
    </xf>
    <xf numFmtId="0" fontId="24" fillId="0" borderId="11" xfId="0" applyNumberFormat="1" applyFont="1" applyFill="1" applyBorder="1" applyAlignment="1">
      <alignment horizontal="center" vertical="center" wrapText="1"/>
    </xf>
    <xf numFmtId="3" fontId="21" fillId="0" borderId="11" xfId="0" applyNumberFormat="1" applyFont="1" applyFill="1" applyBorder="1" applyAlignment="1">
      <alignment horizontal="center" vertical="center" wrapText="1"/>
    </xf>
    <xf numFmtId="0" fontId="21" fillId="0" borderId="11" xfId="0" applyFont="1" applyFill="1" applyBorder="1" applyAlignment="1">
      <alignment horizontal="center" vertical="center" wrapText="1"/>
    </xf>
    <xf numFmtId="0" fontId="20" fillId="3" borderId="11" xfId="0" applyFont="1" applyFill="1" applyBorder="1" applyAlignment="1">
      <alignment horizontal="center" vertical="center"/>
    </xf>
    <xf numFmtId="0" fontId="19" fillId="4" borderId="11" xfId="0" applyFont="1" applyFill="1" applyBorder="1" applyAlignment="1">
      <alignment horizontal="center" vertical="center" wrapText="1"/>
    </xf>
    <xf numFmtId="3" fontId="19" fillId="4" borderId="11" xfId="0" applyNumberFormat="1" applyFont="1" applyFill="1" applyBorder="1" applyAlignment="1">
      <alignment horizontal="center" vertical="center" wrapText="1"/>
    </xf>
    <xf numFmtId="0" fontId="23" fillId="4" borderId="11" xfId="0" applyNumberFormat="1" applyFont="1" applyFill="1" applyBorder="1" applyAlignment="1">
      <alignment horizontal="center" vertical="center" wrapText="1"/>
    </xf>
    <xf numFmtId="0" fontId="19" fillId="4" borderId="11" xfId="0" applyNumberFormat="1" applyFont="1" applyFill="1" applyBorder="1" applyAlignment="1">
      <alignment horizontal="center" vertical="center" wrapText="1"/>
    </xf>
    <xf numFmtId="0" fontId="20" fillId="4" borderId="11" xfId="0" applyFont="1" applyFill="1" applyBorder="1" applyAlignment="1">
      <alignment horizontal="center" vertical="center"/>
    </xf>
    <xf numFmtId="4" fontId="22" fillId="4" borderId="11" xfId="0" applyNumberFormat="1" applyFont="1" applyFill="1" applyBorder="1" applyAlignment="1">
      <alignment horizontal="center" vertical="center" wrapText="1"/>
    </xf>
    <xf numFmtId="0" fontId="22" fillId="4" borderId="11" xfId="0" applyNumberFormat="1" applyFont="1" applyFill="1" applyBorder="1" applyAlignment="1">
      <alignment horizontal="center" vertical="center" wrapText="1"/>
    </xf>
    <xf numFmtId="0" fontId="22" fillId="4" borderId="9" xfId="0" applyNumberFormat="1" applyFont="1" applyFill="1" applyBorder="1" applyAlignment="1">
      <alignment horizontal="center" vertical="center" wrapText="1"/>
    </xf>
    <xf numFmtId="0" fontId="24" fillId="4" borderId="11" xfId="0" applyFont="1" applyFill="1" applyBorder="1" applyAlignment="1">
      <alignment horizontal="center" vertical="center"/>
    </xf>
    <xf numFmtId="0" fontId="22" fillId="4" borderId="10" xfId="0" applyFont="1" applyFill="1" applyBorder="1" applyAlignment="1">
      <alignment horizontal="center" vertical="center" wrapText="1"/>
    </xf>
    <xf numFmtId="0" fontId="20" fillId="4" borderId="0" xfId="0" applyFont="1" applyFill="1" applyBorder="1" applyAlignment="1">
      <alignment horizontal="center" vertical="center"/>
    </xf>
    <xf numFmtId="0" fontId="20" fillId="0" borderId="11" xfId="0" applyFont="1" applyFill="1" applyBorder="1" applyAlignment="1">
      <alignment horizontal="center" vertical="center"/>
    </xf>
    <xf numFmtId="0" fontId="20" fillId="3" borderId="10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/>
    </xf>
    <xf numFmtId="0" fontId="20" fillId="4" borderId="10" xfId="0" applyFont="1" applyFill="1" applyBorder="1" applyAlignment="1">
      <alignment horizontal="center" vertical="center"/>
    </xf>
    <xf numFmtId="0" fontId="24" fillId="3" borderId="11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3" borderId="0" xfId="0" applyNumberFormat="1" applyFill="1" applyAlignment="1">
      <alignment horizontal="center"/>
    </xf>
    <xf numFmtId="0" fontId="38" fillId="3" borderId="0" xfId="0" applyNumberFormat="1" applyFont="1" applyFill="1"/>
    <xf numFmtId="164" fontId="22" fillId="0" borderId="11" xfId="0" applyNumberFormat="1" applyFont="1" applyBorder="1" applyAlignment="1">
      <alignment horizontal="center" vertical="center" wrapText="1"/>
    </xf>
    <xf numFmtId="164" fontId="22" fillId="4" borderId="11" xfId="0" applyNumberFormat="1" applyFont="1" applyFill="1" applyBorder="1" applyAlignment="1">
      <alignment horizontal="center" vertical="center" wrapText="1"/>
    </xf>
    <xf numFmtId="164" fontId="34" fillId="0" borderId="0" xfId="0" applyNumberFormat="1" applyFont="1"/>
    <xf numFmtId="0" fontId="20" fillId="3" borderId="7" xfId="0" applyFont="1" applyFill="1" applyBorder="1" applyAlignment="1">
      <alignment horizontal="center" vertical="center" wrapText="1"/>
    </xf>
    <xf numFmtId="0" fontId="20" fillId="3" borderId="8" xfId="0" applyFont="1" applyFill="1" applyBorder="1" applyAlignment="1">
      <alignment horizontal="center" vertical="center" wrapText="1"/>
    </xf>
    <xf numFmtId="164" fontId="22" fillId="7" borderId="7" xfId="0" applyNumberFormat="1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1" fillId="3" borderId="7" xfId="0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vertical="center" wrapText="1"/>
    </xf>
    <xf numFmtId="164" fontId="22" fillId="3" borderId="1" xfId="0" applyNumberFormat="1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 wrapText="1"/>
    </xf>
    <xf numFmtId="0" fontId="21" fillId="3" borderId="8" xfId="0" applyFont="1" applyFill="1" applyBorder="1" applyAlignment="1">
      <alignment horizontal="center" vertical="center" wrapText="1"/>
    </xf>
    <xf numFmtId="164" fontId="22" fillId="3" borderId="8" xfId="0" applyNumberFormat="1" applyFont="1" applyFill="1" applyBorder="1" applyAlignment="1">
      <alignment horizontal="center" vertical="center" wrapText="1"/>
    </xf>
    <xf numFmtId="0" fontId="20" fillId="3" borderId="11" xfId="0" applyFont="1" applyFill="1" applyBorder="1" applyAlignment="1">
      <alignment horizontal="center" vertical="center" wrapText="1"/>
    </xf>
    <xf numFmtId="164" fontId="22" fillId="0" borderId="1" xfId="0" applyNumberFormat="1" applyFont="1" applyFill="1" applyBorder="1" applyAlignment="1">
      <alignment horizontal="center" vertical="center" wrapText="1"/>
    </xf>
    <xf numFmtId="164" fontId="22" fillId="0" borderId="8" xfId="0" applyNumberFormat="1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8" fillId="2" borderId="11" xfId="0" applyNumberFormat="1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 wrapText="1"/>
    </xf>
    <xf numFmtId="0" fontId="19" fillId="3" borderId="11" xfId="0" applyFont="1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33" fillId="0" borderId="3" xfId="0" applyFont="1" applyBorder="1" applyAlignment="1">
      <alignment horizontal="center" vertical="center" wrapText="1"/>
    </xf>
  </cellXfs>
  <cellStyles count="828">
    <cellStyle name="Обычный" xfId="0" builtinId="0"/>
    <cellStyle name="Обычный 10" xfId="285"/>
    <cellStyle name="Обычный 10 2" xfId="820"/>
    <cellStyle name="Обычный 11" xfId="821"/>
    <cellStyle name="Обычный 12" xfId="822"/>
    <cellStyle name="Обычный 13" xfId="824"/>
    <cellStyle name="Обычный 14" xfId="826"/>
    <cellStyle name="Обычный 15" xfId="825"/>
    <cellStyle name="Обычный 2" xfId="1"/>
    <cellStyle name="Обычный 2 10" xfId="28"/>
    <cellStyle name="Обычный 2 10 2" xfId="157"/>
    <cellStyle name="Обычный 2 10 2 2" xfId="577"/>
    <cellStyle name="Обычный 2 10 3" xfId="300"/>
    <cellStyle name="Обычный 2 10 4" xfId="449"/>
    <cellStyle name="Обычный 2 11" xfId="112"/>
    <cellStyle name="Обычный 2 11 2" xfId="241"/>
    <cellStyle name="Обычный 2 11 2 2" xfId="661"/>
    <cellStyle name="Обычный 2 11 3" xfId="384"/>
    <cellStyle name="Обычный 2 11 4" xfId="533"/>
    <cellStyle name="Обычный 2 12" xfId="123"/>
    <cellStyle name="Обычный 2 12 2" xfId="251"/>
    <cellStyle name="Обычный 2 12 2 2" xfId="671"/>
    <cellStyle name="Обычный 2 12 3" xfId="394"/>
    <cellStyle name="Обычный 2 12 4" xfId="543"/>
    <cellStyle name="Обычный 2 13" xfId="133"/>
    <cellStyle name="Обычный 2 13 2" xfId="261"/>
    <cellStyle name="Обычный 2 13 2 2" xfId="681"/>
    <cellStyle name="Обычный 2 13 3" xfId="404"/>
    <cellStyle name="Обычный 2 13 4" xfId="553"/>
    <cellStyle name="Обычный 2 14" xfId="143"/>
    <cellStyle name="Обычный 2 14 2" xfId="271"/>
    <cellStyle name="Обычный 2 14 2 2" xfId="691"/>
    <cellStyle name="Обычный 2 14 3" xfId="414"/>
    <cellStyle name="Обычный 2 14 4" xfId="563"/>
    <cellStyle name="Обычный 2 15" xfId="153"/>
    <cellStyle name="Обычный 2 15 2" xfId="296"/>
    <cellStyle name="Обычный 2 15 3" xfId="573"/>
    <cellStyle name="Обычный 2 16" xfId="24"/>
    <cellStyle name="Обычный 2 16 2" xfId="445"/>
    <cellStyle name="Обычный 2 17" xfId="286"/>
    <cellStyle name="Обычный 2 17 2" xfId="702"/>
    <cellStyle name="Обычный 2 18" xfId="425"/>
    <cellStyle name="Обычный 2 2" xfId="2"/>
    <cellStyle name="Обычный 2 2 10" xfId="113"/>
    <cellStyle name="Обычный 2 2 10 2" xfId="242"/>
    <cellStyle name="Обычный 2 2 10 2 2" xfId="662"/>
    <cellStyle name="Обычный 2 2 10 3" xfId="385"/>
    <cellStyle name="Обычный 2 2 10 4" xfId="534"/>
    <cellStyle name="Обычный 2 2 11" xfId="124"/>
    <cellStyle name="Обычный 2 2 11 2" xfId="252"/>
    <cellStyle name="Обычный 2 2 11 2 2" xfId="672"/>
    <cellStyle name="Обычный 2 2 11 3" xfId="395"/>
    <cellStyle name="Обычный 2 2 11 4" xfId="544"/>
    <cellStyle name="Обычный 2 2 12" xfId="134"/>
    <cellStyle name="Обычный 2 2 12 2" xfId="262"/>
    <cellStyle name="Обычный 2 2 12 2 2" xfId="682"/>
    <cellStyle name="Обычный 2 2 12 3" xfId="405"/>
    <cellStyle name="Обычный 2 2 12 4" xfId="554"/>
    <cellStyle name="Обычный 2 2 13" xfId="144"/>
    <cellStyle name="Обычный 2 2 13 2" xfId="272"/>
    <cellStyle name="Обычный 2 2 13 2 2" xfId="692"/>
    <cellStyle name="Обычный 2 2 13 3" xfId="415"/>
    <cellStyle name="Обычный 2 2 13 4" xfId="564"/>
    <cellStyle name="Обычный 2 2 14" xfId="154"/>
    <cellStyle name="Обычный 2 2 14 2" xfId="297"/>
    <cellStyle name="Обычный 2 2 14 3" xfId="574"/>
    <cellStyle name="Обычный 2 2 15" xfId="25"/>
    <cellStyle name="Обычный 2 2 15 2" xfId="446"/>
    <cellStyle name="Обычный 2 2 16" xfId="287"/>
    <cellStyle name="Обычный 2 2 16 2" xfId="703"/>
    <cellStyle name="Обычный 2 2 17" xfId="426"/>
    <cellStyle name="Обычный 2 2 2" xfId="4"/>
    <cellStyle name="Обычный 2 2 2 10" xfId="126"/>
    <cellStyle name="Обычный 2 2 2 10 2" xfId="254"/>
    <cellStyle name="Обычный 2 2 2 10 2 2" xfId="674"/>
    <cellStyle name="Обычный 2 2 2 10 3" xfId="397"/>
    <cellStyle name="Обычный 2 2 2 10 4" xfId="546"/>
    <cellStyle name="Обычный 2 2 2 11" xfId="136"/>
    <cellStyle name="Обычный 2 2 2 11 2" xfId="264"/>
    <cellStyle name="Обычный 2 2 2 11 2 2" xfId="684"/>
    <cellStyle name="Обычный 2 2 2 11 3" xfId="407"/>
    <cellStyle name="Обычный 2 2 2 11 4" xfId="556"/>
    <cellStyle name="Обычный 2 2 2 12" xfId="146"/>
    <cellStyle name="Обычный 2 2 2 12 2" xfId="274"/>
    <cellStyle name="Обычный 2 2 2 12 2 2" xfId="694"/>
    <cellStyle name="Обычный 2 2 2 12 3" xfId="417"/>
    <cellStyle name="Обычный 2 2 2 12 4" xfId="566"/>
    <cellStyle name="Обычный 2 2 2 13" xfId="156"/>
    <cellStyle name="Обычный 2 2 2 13 2" xfId="299"/>
    <cellStyle name="Обычный 2 2 2 13 3" xfId="576"/>
    <cellStyle name="Обычный 2 2 2 14" xfId="27"/>
    <cellStyle name="Обычный 2 2 2 14 2" xfId="448"/>
    <cellStyle name="Обычный 2 2 2 15" xfId="289"/>
    <cellStyle name="Обычный 2 2 2 15 2" xfId="705"/>
    <cellStyle name="Обычный 2 2 2 16" xfId="428"/>
    <cellStyle name="Обычный 2 2 2 2" xfId="8"/>
    <cellStyle name="Обычный 2 2 2 2 10" xfId="168"/>
    <cellStyle name="Обычный 2 2 2 2 10 2" xfId="311"/>
    <cellStyle name="Обычный 2 2 2 2 10 3" xfId="588"/>
    <cellStyle name="Обычный 2 2 2 2 11" xfId="39"/>
    <cellStyle name="Обычный 2 2 2 2 11 2" xfId="460"/>
    <cellStyle name="Обычный 2 2 2 2 12" xfId="293"/>
    <cellStyle name="Обычный 2 2 2 2 12 2" xfId="713"/>
    <cellStyle name="Обычный 2 2 2 2 13" xfId="432"/>
    <cellStyle name="Обычный 2 2 2 2 2" xfId="9"/>
    <cellStyle name="Обычный 2 2 2 2 2 10" xfId="294"/>
    <cellStyle name="Обычный 2 2 2 2 2 10 2" xfId="721"/>
    <cellStyle name="Обычный 2 2 2 2 2 11" xfId="433"/>
    <cellStyle name="Обычный 2 2 2 2 2 2" xfId="22"/>
    <cellStyle name="Обычный 2 2 2 2 2 2 2" xfId="204"/>
    <cellStyle name="Обычный 2 2 2 2 2 2 2 2" xfId="787"/>
    <cellStyle name="Обычный 2 2 2 2 2 2 2 3" xfId="624"/>
    <cellStyle name="Обычный 2 2 2 2 2 2 3" xfId="75"/>
    <cellStyle name="Обычный 2 2 2 2 2 2 3 2" xfId="496"/>
    <cellStyle name="Обычный 2 2 2 2 2 2 4" xfId="347"/>
    <cellStyle name="Обычный 2 2 2 2 2 2 4 2" xfId="730"/>
    <cellStyle name="Обычный 2 2 2 2 2 2 5" xfId="443"/>
    <cellStyle name="Обычный 2 2 2 2 2 3" xfId="103"/>
    <cellStyle name="Обычный 2 2 2 2 2 3 2" xfId="232"/>
    <cellStyle name="Обычный 2 2 2 2 2 3 2 2" xfId="807"/>
    <cellStyle name="Обычный 2 2 2 2 2 3 2 3" xfId="652"/>
    <cellStyle name="Обычный 2 2 2 2 2 3 3" xfId="375"/>
    <cellStyle name="Обычный 2 2 2 2 2 3 3 2" xfId="750"/>
    <cellStyle name="Обычный 2 2 2 2 2 3 4" xfId="524"/>
    <cellStyle name="Обычный 2 2 2 2 2 4" xfId="120"/>
    <cellStyle name="Обычный 2 2 2 2 2 4 2" xfId="249"/>
    <cellStyle name="Обычный 2 2 2 2 2 4 2 2" xfId="669"/>
    <cellStyle name="Обычный 2 2 2 2 2 4 3" xfId="392"/>
    <cellStyle name="Обычный 2 2 2 2 2 4 3 2" xfId="778"/>
    <cellStyle name="Обычный 2 2 2 2 2 4 4" xfId="541"/>
    <cellStyle name="Обычный 2 2 2 2 2 5" xfId="131"/>
    <cellStyle name="Обычный 2 2 2 2 2 5 2" xfId="259"/>
    <cellStyle name="Обычный 2 2 2 2 2 5 2 2" xfId="679"/>
    <cellStyle name="Обычный 2 2 2 2 2 5 3" xfId="402"/>
    <cellStyle name="Обычный 2 2 2 2 2 5 4" xfId="551"/>
    <cellStyle name="Обычный 2 2 2 2 2 6" xfId="141"/>
    <cellStyle name="Обычный 2 2 2 2 2 6 2" xfId="269"/>
    <cellStyle name="Обычный 2 2 2 2 2 6 2 2" xfId="689"/>
    <cellStyle name="Обычный 2 2 2 2 2 6 3" xfId="412"/>
    <cellStyle name="Обычный 2 2 2 2 2 6 4" xfId="561"/>
    <cellStyle name="Обычный 2 2 2 2 2 7" xfId="151"/>
    <cellStyle name="Обычный 2 2 2 2 2 7 2" xfId="279"/>
    <cellStyle name="Обычный 2 2 2 2 2 7 2 2" xfId="699"/>
    <cellStyle name="Обычный 2 2 2 2 2 7 3" xfId="422"/>
    <cellStyle name="Обычный 2 2 2 2 2 7 4" xfId="571"/>
    <cellStyle name="Обычный 2 2 2 2 2 8" xfId="176"/>
    <cellStyle name="Обычный 2 2 2 2 2 8 2" xfId="319"/>
    <cellStyle name="Обычный 2 2 2 2 2 8 3" xfId="596"/>
    <cellStyle name="Обычный 2 2 2 2 2 9" xfId="47"/>
    <cellStyle name="Обычный 2 2 2 2 2 9 2" xfId="468"/>
    <cellStyle name="Обычный 2 2 2 2 3" xfId="21"/>
    <cellStyle name="Обычный 2 2 2 2 3 2" xfId="83"/>
    <cellStyle name="Обычный 2 2 2 2 3 2 2" xfId="212"/>
    <cellStyle name="Обычный 2 2 2 2 3 2 2 2" xfId="815"/>
    <cellStyle name="Обычный 2 2 2 2 3 2 2 3" xfId="632"/>
    <cellStyle name="Обычный 2 2 2 2 3 2 3" xfId="355"/>
    <cellStyle name="Обычный 2 2 2 2 3 2 3 2" xfId="758"/>
    <cellStyle name="Обычный 2 2 2 2 3 2 4" xfId="504"/>
    <cellStyle name="Обычный 2 2 2 2 3 3" xfId="111"/>
    <cellStyle name="Обычный 2 2 2 2 3 3 2" xfId="240"/>
    <cellStyle name="Обычный 2 2 2 2 3 3 2 2" xfId="660"/>
    <cellStyle name="Обычный 2 2 2 2 3 3 3" xfId="383"/>
    <cellStyle name="Обычный 2 2 2 2 3 3 3 2" xfId="786"/>
    <cellStyle name="Обычный 2 2 2 2 3 3 4" xfId="532"/>
    <cellStyle name="Обычный 2 2 2 2 3 4" xfId="184"/>
    <cellStyle name="Обычный 2 2 2 2 3 4 2" xfId="604"/>
    <cellStyle name="Обычный 2 2 2 2 3 5" xfId="55"/>
    <cellStyle name="Обычный 2 2 2 2 3 5 2" xfId="476"/>
    <cellStyle name="Обычный 2 2 2 2 3 6" xfId="327"/>
    <cellStyle name="Обычный 2 2 2 2 3 6 2" xfId="729"/>
    <cellStyle name="Обычный 2 2 2 2 3 7" xfId="442"/>
    <cellStyle name="Обычный 2 2 2 2 4" xfId="67"/>
    <cellStyle name="Обычный 2 2 2 2 4 2" xfId="196"/>
    <cellStyle name="Обычный 2 2 2 2 4 2 2" xfId="799"/>
    <cellStyle name="Обычный 2 2 2 2 4 2 3" xfId="616"/>
    <cellStyle name="Обычный 2 2 2 2 4 3" xfId="339"/>
    <cellStyle name="Обычный 2 2 2 2 4 3 2" xfId="742"/>
    <cellStyle name="Обычный 2 2 2 2 4 4" xfId="488"/>
    <cellStyle name="Обычный 2 2 2 2 5" xfId="95"/>
    <cellStyle name="Обычный 2 2 2 2 5 2" xfId="224"/>
    <cellStyle name="Обычный 2 2 2 2 5 2 2" xfId="644"/>
    <cellStyle name="Обычный 2 2 2 2 5 3" xfId="367"/>
    <cellStyle name="Обычный 2 2 2 2 5 3 2" xfId="770"/>
    <cellStyle name="Обычный 2 2 2 2 5 4" xfId="516"/>
    <cellStyle name="Обычный 2 2 2 2 6" xfId="119"/>
    <cellStyle name="Обычный 2 2 2 2 6 2" xfId="248"/>
    <cellStyle name="Обычный 2 2 2 2 6 2 2" xfId="668"/>
    <cellStyle name="Обычный 2 2 2 2 6 3" xfId="391"/>
    <cellStyle name="Обычный 2 2 2 2 6 4" xfId="540"/>
    <cellStyle name="Обычный 2 2 2 2 7" xfId="130"/>
    <cellStyle name="Обычный 2 2 2 2 7 2" xfId="258"/>
    <cellStyle name="Обычный 2 2 2 2 7 2 2" xfId="678"/>
    <cellStyle name="Обычный 2 2 2 2 7 3" xfId="401"/>
    <cellStyle name="Обычный 2 2 2 2 7 4" xfId="550"/>
    <cellStyle name="Обычный 2 2 2 2 8" xfId="140"/>
    <cellStyle name="Обычный 2 2 2 2 8 2" xfId="268"/>
    <cellStyle name="Обычный 2 2 2 2 8 2 2" xfId="688"/>
    <cellStyle name="Обычный 2 2 2 2 8 3" xfId="411"/>
    <cellStyle name="Обычный 2 2 2 2 8 4" xfId="560"/>
    <cellStyle name="Обычный 2 2 2 2 9" xfId="150"/>
    <cellStyle name="Обычный 2 2 2 2 9 2" xfId="278"/>
    <cellStyle name="Обычный 2 2 2 2 9 2 2" xfId="698"/>
    <cellStyle name="Обычный 2 2 2 2 9 3" xfId="421"/>
    <cellStyle name="Обычный 2 2 2 2 9 4" xfId="570"/>
    <cellStyle name="Обычный 2 2 2 3" xfId="17"/>
    <cellStyle name="Обычный 2 2 2 3 2" xfId="63"/>
    <cellStyle name="Обычный 2 2 2 3 2 2" xfId="192"/>
    <cellStyle name="Обычный 2 2 2 3 2 2 2" xfId="795"/>
    <cellStyle name="Обычный 2 2 2 3 2 2 3" xfId="612"/>
    <cellStyle name="Обычный 2 2 2 3 2 3" xfId="335"/>
    <cellStyle name="Обычный 2 2 2 3 2 3 2" xfId="738"/>
    <cellStyle name="Обычный 2 2 2 3 2 4" xfId="484"/>
    <cellStyle name="Обычный 2 2 2 3 3" xfId="91"/>
    <cellStyle name="Обычный 2 2 2 3 3 2" xfId="220"/>
    <cellStyle name="Обычный 2 2 2 3 3 2 2" xfId="640"/>
    <cellStyle name="Обычный 2 2 2 3 3 3" xfId="363"/>
    <cellStyle name="Обычный 2 2 2 3 3 3 2" xfId="766"/>
    <cellStyle name="Обычный 2 2 2 3 3 4" xfId="512"/>
    <cellStyle name="Обычный 2 2 2 3 4" xfId="164"/>
    <cellStyle name="Обычный 2 2 2 3 4 2" xfId="584"/>
    <cellStyle name="Обычный 2 2 2 3 5" xfId="35"/>
    <cellStyle name="Обычный 2 2 2 3 5 2" xfId="456"/>
    <cellStyle name="Обычный 2 2 2 3 6" xfId="307"/>
    <cellStyle name="Обычный 2 2 2 3 6 2" xfId="709"/>
    <cellStyle name="Обычный 2 2 2 3 7" xfId="438"/>
    <cellStyle name="Обычный 2 2 2 4" xfId="43"/>
    <cellStyle name="Обычный 2 2 2 4 2" xfId="71"/>
    <cellStyle name="Обычный 2 2 2 4 2 2" xfId="200"/>
    <cellStyle name="Обычный 2 2 2 4 2 2 2" xfId="803"/>
    <cellStyle name="Обычный 2 2 2 4 2 2 3" xfId="620"/>
    <cellStyle name="Обычный 2 2 2 4 2 3" xfId="343"/>
    <cellStyle name="Обычный 2 2 2 4 2 3 2" xfId="746"/>
    <cellStyle name="Обычный 2 2 2 4 2 4" xfId="492"/>
    <cellStyle name="Обычный 2 2 2 4 3" xfId="99"/>
    <cellStyle name="Обычный 2 2 2 4 3 2" xfId="228"/>
    <cellStyle name="Обычный 2 2 2 4 3 2 2" xfId="648"/>
    <cellStyle name="Обычный 2 2 2 4 3 3" xfId="371"/>
    <cellStyle name="Обычный 2 2 2 4 3 3 2" xfId="774"/>
    <cellStyle name="Обычный 2 2 2 4 3 4" xfId="520"/>
    <cellStyle name="Обычный 2 2 2 4 4" xfId="172"/>
    <cellStyle name="Обычный 2 2 2 4 4 2" xfId="592"/>
    <cellStyle name="Обычный 2 2 2 4 5" xfId="315"/>
    <cellStyle name="Обычный 2 2 2 4 5 2" xfId="717"/>
    <cellStyle name="Обычный 2 2 2 4 6" xfId="464"/>
    <cellStyle name="Обычный 2 2 2 5" xfId="51"/>
    <cellStyle name="Обычный 2 2 2 5 2" xfId="79"/>
    <cellStyle name="Обычный 2 2 2 5 2 2" xfId="208"/>
    <cellStyle name="Обычный 2 2 2 5 2 2 2" xfId="811"/>
    <cellStyle name="Обычный 2 2 2 5 2 2 3" xfId="628"/>
    <cellStyle name="Обычный 2 2 2 5 2 3" xfId="351"/>
    <cellStyle name="Обычный 2 2 2 5 2 3 2" xfId="754"/>
    <cellStyle name="Обычный 2 2 2 5 2 4" xfId="500"/>
    <cellStyle name="Обычный 2 2 2 5 3" xfId="107"/>
    <cellStyle name="Обычный 2 2 2 5 3 2" xfId="236"/>
    <cellStyle name="Обычный 2 2 2 5 3 2 2" xfId="656"/>
    <cellStyle name="Обычный 2 2 2 5 3 3" xfId="379"/>
    <cellStyle name="Обычный 2 2 2 5 3 3 2" xfId="782"/>
    <cellStyle name="Обычный 2 2 2 5 3 4" xfId="528"/>
    <cellStyle name="Обычный 2 2 2 5 4" xfId="180"/>
    <cellStyle name="Обычный 2 2 2 5 4 2" xfId="600"/>
    <cellStyle name="Обычный 2 2 2 5 5" xfId="323"/>
    <cellStyle name="Обычный 2 2 2 5 5 2" xfId="725"/>
    <cellStyle name="Обычный 2 2 2 5 6" xfId="472"/>
    <cellStyle name="Обычный 2 2 2 6" xfId="59"/>
    <cellStyle name="Обычный 2 2 2 6 2" xfId="188"/>
    <cellStyle name="Обычный 2 2 2 6 2 2" xfId="791"/>
    <cellStyle name="Обычный 2 2 2 6 2 3" xfId="608"/>
    <cellStyle name="Обычный 2 2 2 6 3" xfId="331"/>
    <cellStyle name="Обычный 2 2 2 6 3 2" xfId="734"/>
    <cellStyle name="Обычный 2 2 2 6 4" xfId="480"/>
    <cellStyle name="Обычный 2 2 2 7" xfId="87"/>
    <cellStyle name="Обычный 2 2 2 7 2" xfId="216"/>
    <cellStyle name="Обычный 2 2 2 7 2 2" xfId="636"/>
    <cellStyle name="Обычный 2 2 2 7 3" xfId="359"/>
    <cellStyle name="Обычный 2 2 2 7 3 2" xfId="762"/>
    <cellStyle name="Обычный 2 2 2 7 4" xfId="508"/>
    <cellStyle name="Обычный 2 2 2 8" xfId="31"/>
    <cellStyle name="Обычный 2 2 2 8 2" xfId="160"/>
    <cellStyle name="Обычный 2 2 2 8 2 2" xfId="580"/>
    <cellStyle name="Обычный 2 2 2 8 3" xfId="303"/>
    <cellStyle name="Обычный 2 2 2 8 4" xfId="452"/>
    <cellStyle name="Обычный 2 2 2 9" xfId="115"/>
    <cellStyle name="Обычный 2 2 2 9 2" xfId="244"/>
    <cellStyle name="Обычный 2 2 2 9 2 2" xfId="664"/>
    <cellStyle name="Обычный 2 2 2 9 3" xfId="387"/>
    <cellStyle name="Обычный 2 2 2 9 4" xfId="536"/>
    <cellStyle name="Обычный 2 2 3" xfId="6"/>
    <cellStyle name="Обычный 2 2 3 10" xfId="166"/>
    <cellStyle name="Обычный 2 2 3 10 2" xfId="309"/>
    <cellStyle name="Обычный 2 2 3 10 3" xfId="586"/>
    <cellStyle name="Обычный 2 2 3 11" xfId="37"/>
    <cellStyle name="Обычный 2 2 3 11 2" xfId="458"/>
    <cellStyle name="Обычный 2 2 3 12" xfId="291"/>
    <cellStyle name="Обычный 2 2 3 12 2" xfId="711"/>
    <cellStyle name="Обычный 2 2 3 13" xfId="430"/>
    <cellStyle name="Обычный 2 2 3 2" xfId="19"/>
    <cellStyle name="Обычный 2 2 3 2 2" xfId="73"/>
    <cellStyle name="Обычный 2 2 3 2 2 2" xfId="202"/>
    <cellStyle name="Обычный 2 2 3 2 2 2 2" xfId="805"/>
    <cellStyle name="Обычный 2 2 3 2 2 2 3" xfId="622"/>
    <cellStyle name="Обычный 2 2 3 2 2 3" xfId="345"/>
    <cellStyle name="Обычный 2 2 3 2 2 3 2" xfId="748"/>
    <cellStyle name="Обычный 2 2 3 2 2 4" xfId="494"/>
    <cellStyle name="Обычный 2 2 3 2 3" xfId="101"/>
    <cellStyle name="Обычный 2 2 3 2 3 2" xfId="230"/>
    <cellStyle name="Обычный 2 2 3 2 3 2 2" xfId="650"/>
    <cellStyle name="Обычный 2 2 3 2 3 3" xfId="373"/>
    <cellStyle name="Обычный 2 2 3 2 3 3 2" xfId="776"/>
    <cellStyle name="Обычный 2 2 3 2 3 4" xfId="522"/>
    <cellStyle name="Обычный 2 2 3 2 4" xfId="174"/>
    <cellStyle name="Обычный 2 2 3 2 4 2" xfId="594"/>
    <cellStyle name="Обычный 2 2 3 2 5" xfId="45"/>
    <cellStyle name="Обычный 2 2 3 2 5 2" xfId="466"/>
    <cellStyle name="Обычный 2 2 3 2 6" xfId="317"/>
    <cellStyle name="Обычный 2 2 3 2 6 2" xfId="719"/>
    <cellStyle name="Обычный 2 2 3 2 7" xfId="440"/>
    <cellStyle name="Обычный 2 2 3 3" xfId="53"/>
    <cellStyle name="Обычный 2 2 3 3 2" xfId="81"/>
    <cellStyle name="Обычный 2 2 3 3 2 2" xfId="210"/>
    <cellStyle name="Обычный 2 2 3 3 2 2 2" xfId="813"/>
    <cellStyle name="Обычный 2 2 3 3 2 2 3" xfId="630"/>
    <cellStyle name="Обычный 2 2 3 3 2 3" xfId="353"/>
    <cellStyle name="Обычный 2 2 3 3 2 3 2" xfId="756"/>
    <cellStyle name="Обычный 2 2 3 3 2 4" xfId="502"/>
    <cellStyle name="Обычный 2 2 3 3 3" xfId="109"/>
    <cellStyle name="Обычный 2 2 3 3 3 2" xfId="238"/>
    <cellStyle name="Обычный 2 2 3 3 3 2 2" xfId="658"/>
    <cellStyle name="Обычный 2 2 3 3 3 3" xfId="381"/>
    <cellStyle name="Обычный 2 2 3 3 3 3 2" xfId="784"/>
    <cellStyle name="Обычный 2 2 3 3 3 4" xfId="530"/>
    <cellStyle name="Обычный 2 2 3 3 4" xfId="182"/>
    <cellStyle name="Обычный 2 2 3 3 4 2" xfId="602"/>
    <cellStyle name="Обычный 2 2 3 3 5" xfId="325"/>
    <cellStyle name="Обычный 2 2 3 3 5 2" xfId="727"/>
    <cellStyle name="Обычный 2 2 3 3 6" xfId="474"/>
    <cellStyle name="Обычный 2 2 3 4" xfId="65"/>
    <cellStyle name="Обычный 2 2 3 4 2" xfId="194"/>
    <cellStyle name="Обычный 2 2 3 4 2 2" xfId="797"/>
    <cellStyle name="Обычный 2 2 3 4 2 3" xfId="614"/>
    <cellStyle name="Обычный 2 2 3 4 3" xfId="337"/>
    <cellStyle name="Обычный 2 2 3 4 3 2" xfId="740"/>
    <cellStyle name="Обычный 2 2 3 4 4" xfId="486"/>
    <cellStyle name="Обычный 2 2 3 5" xfId="93"/>
    <cellStyle name="Обычный 2 2 3 5 2" xfId="222"/>
    <cellStyle name="Обычный 2 2 3 5 2 2" xfId="642"/>
    <cellStyle name="Обычный 2 2 3 5 3" xfId="365"/>
    <cellStyle name="Обычный 2 2 3 5 3 2" xfId="768"/>
    <cellStyle name="Обычный 2 2 3 5 4" xfId="514"/>
    <cellStyle name="Обычный 2 2 3 6" xfId="117"/>
    <cellStyle name="Обычный 2 2 3 6 2" xfId="246"/>
    <cellStyle name="Обычный 2 2 3 6 2 2" xfId="666"/>
    <cellStyle name="Обычный 2 2 3 6 3" xfId="389"/>
    <cellStyle name="Обычный 2 2 3 6 4" xfId="538"/>
    <cellStyle name="Обычный 2 2 3 7" xfId="128"/>
    <cellStyle name="Обычный 2 2 3 7 2" xfId="256"/>
    <cellStyle name="Обычный 2 2 3 7 2 2" xfId="676"/>
    <cellStyle name="Обычный 2 2 3 7 3" xfId="399"/>
    <cellStyle name="Обычный 2 2 3 7 4" xfId="548"/>
    <cellStyle name="Обычный 2 2 3 8" xfId="138"/>
    <cellStyle name="Обычный 2 2 3 8 2" xfId="266"/>
    <cellStyle name="Обычный 2 2 3 8 2 2" xfId="686"/>
    <cellStyle name="Обычный 2 2 3 8 3" xfId="409"/>
    <cellStyle name="Обычный 2 2 3 8 4" xfId="558"/>
    <cellStyle name="Обычный 2 2 3 9" xfId="148"/>
    <cellStyle name="Обычный 2 2 3 9 2" xfId="276"/>
    <cellStyle name="Обычный 2 2 3 9 2 2" xfId="696"/>
    <cellStyle name="Обычный 2 2 3 9 3" xfId="419"/>
    <cellStyle name="Обычный 2 2 3 9 4" xfId="568"/>
    <cellStyle name="Обычный 2 2 4" xfId="15"/>
    <cellStyle name="Обычный 2 2 4 2" xfId="61"/>
    <cellStyle name="Обычный 2 2 4 2 2" xfId="190"/>
    <cellStyle name="Обычный 2 2 4 2 2 2" xfId="793"/>
    <cellStyle name="Обычный 2 2 4 2 2 3" xfId="610"/>
    <cellStyle name="Обычный 2 2 4 2 3" xfId="333"/>
    <cellStyle name="Обычный 2 2 4 2 3 2" xfId="736"/>
    <cellStyle name="Обычный 2 2 4 2 4" xfId="482"/>
    <cellStyle name="Обычный 2 2 4 3" xfId="89"/>
    <cellStyle name="Обычный 2 2 4 3 2" xfId="218"/>
    <cellStyle name="Обычный 2 2 4 3 2 2" xfId="638"/>
    <cellStyle name="Обычный 2 2 4 3 3" xfId="361"/>
    <cellStyle name="Обычный 2 2 4 3 3 2" xfId="764"/>
    <cellStyle name="Обычный 2 2 4 3 4" xfId="510"/>
    <cellStyle name="Обычный 2 2 4 4" xfId="162"/>
    <cellStyle name="Обычный 2 2 4 4 2" xfId="582"/>
    <cellStyle name="Обычный 2 2 4 5" xfId="33"/>
    <cellStyle name="Обычный 2 2 4 5 2" xfId="454"/>
    <cellStyle name="Обычный 2 2 4 6" xfId="305"/>
    <cellStyle name="Обычный 2 2 4 6 2" xfId="707"/>
    <cellStyle name="Обычный 2 2 4 7" xfId="436"/>
    <cellStyle name="Обычный 2 2 5" xfId="41"/>
    <cellStyle name="Обычный 2 2 5 2" xfId="69"/>
    <cellStyle name="Обычный 2 2 5 2 2" xfId="198"/>
    <cellStyle name="Обычный 2 2 5 2 2 2" xfId="801"/>
    <cellStyle name="Обычный 2 2 5 2 2 3" xfId="618"/>
    <cellStyle name="Обычный 2 2 5 2 3" xfId="341"/>
    <cellStyle name="Обычный 2 2 5 2 3 2" xfId="744"/>
    <cellStyle name="Обычный 2 2 5 2 4" xfId="490"/>
    <cellStyle name="Обычный 2 2 5 3" xfId="97"/>
    <cellStyle name="Обычный 2 2 5 3 2" xfId="226"/>
    <cellStyle name="Обычный 2 2 5 3 2 2" xfId="646"/>
    <cellStyle name="Обычный 2 2 5 3 3" xfId="369"/>
    <cellStyle name="Обычный 2 2 5 3 3 2" xfId="772"/>
    <cellStyle name="Обычный 2 2 5 3 4" xfId="518"/>
    <cellStyle name="Обычный 2 2 5 4" xfId="170"/>
    <cellStyle name="Обычный 2 2 5 4 2" xfId="590"/>
    <cellStyle name="Обычный 2 2 5 5" xfId="313"/>
    <cellStyle name="Обычный 2 2 5 5 2" xfId="715"/>
    <cellStyle name="Обычный 2 2 5 6" xfId="462"/>
    <cellStyle name="Обычный 2 2 6" xfId="49"/>
    <cellStyle name="Обычный 2 2 6 2" xfId="77"/>
    <cellStyle name="Обычный 2 2 6 2 2" xfId="206"/>
    <cellStyle name="Обычный 2 2 6 2 2 2" xfId="809"/>
    <cellStyle name="Обычный 2 2 6 2 2 3" xfId="626"/>
    <cellStyle name="Обычный 2 2 6 2 3" xfId="349"/>
    <cellStyle name="Обычный 2 2 6 2 3 2" xfId="752"/>
    <cellStyle name="Обычный 2 2 6 2 4" xfId="498"/>
    <cellStyle name="Обычный 2 2 6 3" xfId="105"/>
    <cellStyle name="Обычный 2 2 6 3 2" xfId="234"/>
    <cellStyle name="Обычный 2 2 6 3 2 2" xfId="654"/>
    <cellStyle name="Обычный 2 2 6 3 3" xfId="377"/>
    <cellStyle name="Обычный 2 2 6 3 3 2" xfId="780"/>
    <cellStyle name="Обычный 2 2 6 3 4" xfId="526"/>
    <cellStyle name="Обычный 2 2 6 4" xfId="178"/>
    <cellStyle name="Обычный 2 2 6 4 2" xfId="598"/>
    <cellStyle name="Обычный 2 2 6 5" xfId="321"/>
    <cellStyle name="Обычный 2 2 6 5 2" xfId="723"/>
    <cellStyle name="Обычный 2 2 6 6" xfId="470"/>
    <cellStyle name="Обычный 2 2 7" xfId="57"/>
    <cellStyle name="Обычный 2 2 7 2" xfId="186"/>
    <cellStyle name="Обычный 2 2 7 2 2" xfId="789"/>
    <cellStyle name="Обычный 2 2 7 2 3" xfId="606"/>
    <cellStyle name="Обычный 2 2 7 3" xfId="329"/>
    <cellStyle name="Обычный 2 2 7 3 2" xfId="732"/>
    <cellStyle name="Обычный 2 2 7 4" xfId="478"/>
    <cellStyle name="Обычный 2 2 8" xfId="85"/>
    <cellStyle name="Обычный 2 2 8 2" xfId="214"/>
    <cellStyle name="Обычный 2 2 8 2 2" xfId="634"/>
    <cellStyle name="Обычный 2 2 8 3" xfId="357"/>
    <cellStyle name="Обычный 2 2 8 3 2" xfId="760"/>
    <cellStyle name="Обычный 2 2 8 4" xfId="506"/>
    <cellStyle name="Обычный 2 2 9" xfId="29"/>
    <cellStyle name="Обычный 2 2 9 2" xfId="158"/>
    <cellStyle name="Обычный 2 2 9 2 2" xfId="578"/>
    <cellStyle name="Обычный 2 2 9 3" xfId="301"/>
    <cellStyle name="Обычный 2 2 9 4" xfId="450"/>
    <cellStyle name="Обычный 2 3" xfId="3"/>
    <cellStyle name="Обычный 2 3 10" xfId="125"/>
    <cellStyle name="Обычный 2 3 10 2" xfId="253"/>
    <cellStyle name="Обычный 2 3 10 2 2" xfId="673"/>
    <cellStyle name="Обычный 2 3 10 3" xfId="396"/>
    <cellStyle name="Обычный 2 3 10 4" xfId="545"/>
    <cellStyle name="Обычный 2 3 11" xfId="135"/>
    <cellStyle name="Обычный 2 3 11 2" xfId="263"/>
    <cellStyle name="Обычный 2 3 11 2 2" xfId="683"/>
    <cellStyle name="Обычный 2 3 11 3" xfId="406"/>
    <cellStyle name="Обычный 2 3 11 4" xfId="555"/>
    <cellStyle name="Обычный 2 3 12" xfId="145"/>
    <cellStyle name="Обычный 2 3 12 2" xfId="273"/>
    <cellStyle name="Обычный 2 3 12 2 2" xfId="693"/>
    <cellStyle name="Обычный 2 3 12 3" xfId="416"/>
    <cellStyle name="Обычный 2 3 12 4" xfId="565"/>
    <cellStyle name="Обычный 2 3 13" xfId="155"/>
    <cellStyle name="Обычный 2 3 13 2" xfId="298"/>
    <cellStyle name="Обычный 2 3 13 3" xfId="575"/>
    <cellStyle name="Обычный 2 3 14" xfId="26"/>
    <cellStyle name="Обычный 2 3 14 2" xfId="447"/>
    <cellStyle name="Обычный 2 3 15" xfId="288"/>
    <cellStyle name="Обычный 2 3 15 2" xfId="704"/>
    <cellStyle name="Обычный 2 3 16" xfId="427"/>
    <cellStyle name="Обычный 2 3 2" xfId="7"/>
    <cellStyle name="Обычный 2 3 2 10" xfId="167"/>
    <cellStyle name="Обычный 2 3 2 10 2" xfId="310"/>
    <cellStyle name="Обычный 2 3 2 10 3" xfId="587"/>
    <cellStyle name="Обычный 2 3 2 11" xfId="38"/>
    <cellStyle name="Обычный 2 3 2 11 2" xfId="459"/>
    <cellStyle name="Обычный 2 3 2 12" xfId="292"/>
    <cellStyle name="Обычный 2 3 2 12 2" xfId="712"/>
    <cellStyle name="Обычный 2 3 2 13" xfId="431"/>
    <cellStyle name="Обычный 2 3 2 2" xfId="20"/>
    <cellStyle name="Обычный 2 3 2 2 2" xfId="74"/>
    <cellStyle name="Обычный 2 3 2 2 2 2" xfId="203"/>
    <cellStyle name="Обычный 2 3 2 2 2 2 2" xfId="806"/>
    <cellStyle name="Обычный 2 3 2 2 2 2 3" xfId="623"/>
    <cellStyle name="Обычный 2 3 2 2 2 3" xfId="346"/>
    <cellStyle name="Обычный 2 3 2 2 2 3 2" xfId="749"/>
    <cellStyle name="Обычный 2 3 2 2 2 4" xfId="495"/>
    <cellStyle name="Обычный 2 3 2 2 3" xfId="102"/>
    <cellStyle name="Обычный 2 3 2 2 3 2" xfId="231"/>
    <cellStyle name="Обычный 2 3 2 2 3 2 2" xfId="651"/>
    <cellStyle name="Обычный 2 3 2 2 3 3" xfId="374"/>
    <cellStyle name="Обычный 2 3 2 2 3 3 2" xfId="777"/>
    <cellStyle name="Обычный 2 3 2 2 3 4" xfId="523"/>
    <cellStyle name="Обычный 2 3 2 2 4" xfId="175"/>
    <cellStyle name="Обычный 2 3 2 2 4 2" xfId="595"/>
    <cellStyle name="Обычный 2 3 2 2 5" xfId="46"/>
    <cellStyle name="Обычный 2 3 2 2 5 2" xfId="467"/>
    <cellStyle name="Обычный 2 3 2 2 6" xfId="318"/>
    <cellStyle name="Обычный 2 3 2 2 6 2" xfId="720"/>
    <cellStyle name="Обычный 2 3 2 2 7" xfId="441"/>
    <cellStyle name="Обычный 2 3 2 3" xfId="54"/>
    <cellStyle name="Обычный 2 3 2 3 2" xfId="82"/>
    <cellStyle name="Обычный 2 3 2 3 2 2" xfId="211"/>
    <cellStyle name="Обычный 2 3 2 3 2 2 2" xfId="814"/>
    <cellStyle name="Обычный 2 3 2 3 2 2 3" xfId="631"/>
    <cellStyle name="Обычный 2 3 2 3 2 3" xfId="354"/>
    <cellStyle name="Обычный 2 3 2 3 2 3 2" xfId="757"/>
    <cellStyle name="Обычный 2 3 2 3 2 4" xfId="503"/>
    <cellStyle name="Обычный 2 3 2 3 3" xfId="110"/>
    <cellStyle name="Обычный 2 3 2 3 3 2" xfId="239"/>
    <cellStyle name="Обычный 2 3 2 3 3 2 2" xfId="659"/>
    <cellStyle name="Обычный 2 3 2 3 3 3" xfId="382"/>
    <cellStyle name="Обычный 2 3 2 3 3 3 2" xfId="785"/>
    <cellStyle name="Обычный 2 3 2 3 3 4" xfId="531"/>
    <cellStyle name="Обычный 2 3 2 3 4" xfId="183"/>
    <cellStyle name="Обычный 2 3 2 3 4 2" xfId="603"/>
    <cellStyle name="Обычный 2 3 2 3 5" xfId="326"/>
    <cellStyle name="Обычный 2 3 2 3 5 2" xfId="728"/>
    <cellStyle name="Обычный 2 3 2 3 6" xfId="475"/>
    <cellStyle name="Обычный 2 3 2 4" xfId="66"/>
    <cellStyle name="Обычный 2 3 2 4 2" xfId="195"/>
    <cellStyle name="Обычный 2 3 2 4 2 2" xfId="798"/>
    <cellStyle name="Обычный 2 3 2 4 2 3" xfId="615"/>
    <cellStyle name="Обычный 2 3 2 4 3" xfId="338"/>
    <cellStyle name="Обычный 2 3 2 4 3 2" xfId="741"/>
    <cellStyle name="Обычный 2 3 2 4 4" xfId="487"/>
    <cellStyle name="Обычный 2 3 2 5" xfId="94"/>
    <cellStyle name="Обычный 2 3 2 5 2" xfId="223"/>
    <cellStyle name="Обычный 2 3 2 5 2 2" xfId="643"/>
    <cellStyle name="Обычный 2 3 2 5 3" xfId="366"/>
    <cellStyle name="Обычный 2 3 2 5 3 2" xfId="769"/>
    <cellStyle name="Обычный 2 3 2 5 4" xfId="515"/>
    <cellStyle name="Обычный 2 3 2 6" xfId="118"/>
    <cellStyle name="Обычный 2 3 2 6 2" xfId="247"/>
    <cellStyle name="Обычный 2 3 2 6 2 2" xfId="667"/>
    <cellStyle name="Обычный 2 3 2 6 3" xfId="390"/>
    <cellStyle name="Обычный 2 3 2 6 4" xfId="539"/>
    <cellStyle name="Обычный 2 3 2 7" xfId="129"/>
    <cellStyle name="Обычный 2 3 2 7 2" xfId="257"/>
    <cellStyle name="Обычный 2 3 2 7 2 2" xfId="677"/>
    <cellStyle name="Обычный 2 3 2 7 3" xfId="400"/>
    <cellStyle name="Обычный 2 3 2 7 4" xfId="549"/>
    <cellStyle name="Обычный 2 3 2 8" xfId="139"/>
    <cellStyle name="Обычный 2 3 2 8 2" xfId="267"/>
    <cellStyle name="Обычный 2 3 2 8 2 2" xfId="687"/>
    <cellStyle name="Обычный 2 3 2 8 3" xfId="410"/>
    <cellStyle name="Обычный 2 3 2 8 4" xfId="559"/>
    <cellStyle name="Обычный 2 3 2 9" xfId="149"/>
    <cellStyle name="Обычный 2 3 2 9 2" xfId="277"/>
    <cellStyle name="Обычный 2 3 2 9 2 2" xfId="697"/>
    <cellStyle name="Обычный 2 3 2 9 3" xfId="420"/>
    <cellStyle name="Обычный 2 3 2 9 4" xfId="569"/>
    <cellStyle name="Обычный 2 3 3" xfId="16"/>
    <cellStyle name="Обычный 2 3 3 2" xfId="62"/>
    <cellStyle name="Обычный 2 3 3 2 2" xfId="191"/>
    <cellStyle name="Обычный 2 3 3 2 2 2" xfId="794"/>
    <cellStyle name="Обычный 2 3 3 2 2 3" xfId="611"/>
    <cellStyle name="Обычный 2 3 3 2 3" xfId="334"/>
    <cellStyle name="Обычный 2 3 3 2 3 2" xfId="737"/>
    <cellStyle name="Обычный 2 3 3 2 4" xfId="483"/>
    <cellStyle name="Обычный 2 3 3 3" xfId="90"/>
    <cellStyle name="Обычный 2 3 3 3 2" xfId="219"/>
    <cellStyle name="Обычный 2 3 3 3 2 2" xfId="639"/>
    <cellStyle name="Обычный 2 3 3 3 3" xfId="362"/>
    <cellStyle name="Обычный 2 3 3 3 3 2" xfId="765"/>
    <cellStyle name="Обычный 2 3 3 3 4" xfId="511"/>
    <cellStyle name="Обычный 2 3 3 4" xfId="163"/>
    <cellStyle name="Обычный 2 3 3 4 2" xfId="583"/>
    <cellStyle name="Обычный 2 3 3 5" xfId="34"/>
    <cellStyle name="Обычный 2 3 3 5 2" xfId="455"/>
    <cellStyle name="Обычный 2 3 3 6" xfId="306"/>
    <cellStyle name="Обычный 2 3 3 6 2" xfId="708"/>
    <cellStyle name="Обычный 2 3 3 7" xfId="437"/>
    <cellStyle name="Обычный 2 3 4" xfId="42"/>
    <cellStyle name="Обычный 2 3 4 2" xfId="70"/>
    <cellStyle name="Обычный 2 3 4 2 2" xfId="199"/>
    <cellStyle name="Обычный 2 3 4 2 2 2" xfId="802"/>
    <cellStyle name="Обычный 2 3 4 2 2 3" xfId="619"/>
    <cellStyle name="Обычный 2 3 4 2 3" xfId="342"/>
    <cellStyle name="Обычный 2 3 4 2 3 2" xfId="745"/>
    <cellStyle name="Обычный 2 3 4 2 4" xfId="491"/>
    <cellStyle name="Обычный 2 3 4 3" xfId="98"/>
    <cellStyle name="Обычный 2 3 4 3 2" xfId="227"/>
    <cellStyle name="Обычный 2 3 4 3 2 2" xfId="647"/>
    <cellStyle name="Обычный 2 3 4 3 3" xfId="370"/>
    <cellStyle name="Обычный 2 3 4 3 3 2" xfId="773"/>
    <cellStyle name="Обычный 2 3 4 3 4" xfId="519"/>
    <cellStyle name="Обычный 2 3 4 4" xfId="171"/>
    <cellStyle name="Обычный 2 3 4 4 2" xfId="591"/>
    <cellStyle name="Обычный 2 3 4 5" xfId="314"/>
    <cellStyle name="Обычный 2 3 4 5 2" xfId="716"/>
    <cellStyle name="Обычный 2 3 4 6" xfId="463"/>
    <cellStyle name="Обычный 2 3 5" xfId="50"/>
    <cellStyle name="Обычный 2 3 5 2" xfId="78"/>
    <cellStyle name="Обычный 2 3 5 2 2" xfId="207"/>
    <cellStyle name="Обычный 2 3 5 2 2 2" xfId="810"/>
    <cellStyle name="Обычный 2 3 5 2 2 3" xfId="627"/>
    <cellStyle name="Обычный 2 3 5 2 3" xfId="350"/>
    <cellStyle name="Обычный 2 3 5 2 3 2" xfId="753"/>
    <cellStyle name="Обычный 2 3 5 2 4" xfId="499"/>
    <cellStyle name="Обычный 2 3 5 3" xfId="106"/>
    <cellStyle name="Обычный 2 3 5 3 2" xfId="235"/>
    <cellStyle name="Обычный 2 3 5 3 2 2" xfId="655"/>
    <cellStyle name="Обычный 2 3 5 3 3" xfId="378"/>
    <cellStyle name="Обычный 2 3 5 3 3 2" xfId="781"/>
    <cellStyle name="Обычный 2 3 5 3 4" xfId="527"/>
    <cellStyle name="Обычный 2 3 5 4" xfId="179"/>
    <cellStyle name="Обычный 2 3 5 4 2" xfId="599"/>
    <cellStyle name="Обычный 2 3 5 5" xfId="322"/>
    <cellStyle name="Обычный 2 3 5 5 2" xfId="724"/>
    <cellStyle name="Обычный 2 3 5 6" xfId="471"/>
    <cellStyle name="Обычный 2 3 6" xfId="58"/>
    <cellStyle name="Обычный 2 3 6 2" xfId="187"/>
    <cellStyle name="Обычный 2 3 6 2 2" xfId="790"/>
    <cellStyle name="Обычный 2 3 6 2 3" xfId="607"/>
    <cellStyle name="Обычный 2 3 6 3" xfId="330"/>
    <cellStyle name="Обычный 2 3 6 3 2" xfId="733"/>
    <cellStyle name="Обычный 2 3 6 4" xfId="479"/>
    <cellStyle name="Обычный 2 3 7" xfId="86"/>
    <cellStyle name="Обычный 2 3 7 2" xfId="215"/>
    <cellStyle name="Обычный 2 3 7 2 2" xfId="635"/>
    <cellStyle name="Обычный 2 3 7 3" xfId="358"/>
    <cellStyle name="Обычный 2 3 7 3 2" xfId="761"/>
    <cellStyle name="Обычный 2 3 7 4" xfId="507"/>
    <cellStyle name="Обычный 2 3 8" xfId="30"/>
    <cellStyle name="Обычный 2 3 8 2" xfId="159"/>
    <cellStyle name="Обычный 2 3 8 2 2" xfId="579"/>
    <cellStyle name="Обычный 2 3 8 3" xfId="302"/>
    <cellStyle name="Обычный 2 3 8 4" xfId="451"/>
    <cellStyle name="Обычный 2 3 9" xfId="114"/>
    <cellStyle name="Обычный 2 3 9 2" xfId="243"/>
    <cellStyle name="Обычный 2 3 9 2 2" xfId="663"/>
    <cellStyle name="Обычный 2 3 9 3" xfId="386"/>
    <cellStyle name="Обычный 2 3 9 4" xfId="535"/>
    <cellStyle name="Обычный 2 4" xfId="5"/>
    <cellStyle name="Обычный 2 4 10" xfId="165"/>
    <cellStyle name="Обычный 2 4 10 2" xfId="308"/>
    <cellStyle name="Обычный 2 4 10 3" xfId="585"/>
    <cellStyle name="Обычный 2 4 11" xfId="36"/>
    <cellStyle name="Обычный 2 4 11 2" xfId="457"/>
    <cellStyle name="Обычный 2 4 12" xfId="290"/>
    <cellStyle name="Обычный 2 4 12 2" xfId="710"/>
    <cellStyle name="Обычный 2 4 13" xfId="429"/>
    <cellStyle name="Обычный 2 4 2" xfId="18"/>
    <cellStyle name="Обычный 2 4 2 2" xfId="72"/>
    <cellStyle name="Обычный 2 4 2 2 2" xfId="201"/>
    <cellStyle name="Обычный 2 4 2 2 2 2" xfId="804"/>
    <cellStyle name="Обычный 2 4 2 2 2 3" xfId="621"/>
    <cellStyle name="Обычный 2 4 2 2 3" xfId="344"/>
    <cellStyle name="Обычный 2 4 2 2 3 2" xfId="747"/>
    <cellStyle name="Обычный 2 4 2 2 4" xfId="493"/>
    <cellStyle name="Обычный 2 4 2 3" xfId="100"/>
    <cellStyle name="Обычный 2 4 2 3 2" xfId="229"/>
    <cellStyle name="Обычный 2 4 2 3 2 2" xfId="649"/>
    <cellStyle name="Обычный 2 4 2 3 3" xfId="372"/>
    <cellStyle name="Обычный 2 4 2 3 3 2" xfId="775"/>
    <cellStyle name="Обычный 2 4 2 3 4" xfId="521"/>
    <cellStyle name="Обычный 2 4 2 4" xfId="173"/>
    <cellStyle name="Обычный 2 4 2 4 2" xfId="593"/>
    <cellStyle name="Обычный 2 4 2 5" xfId="44"/>
    <cellStyle name="Обычный 2 4 2 5 2" xfId="465"/>
    <cellStyle name="Обычный 2 4 2 6" xfId="316"/>
    <cellStyle name="Обычный 2 4 2 6 2" xfId="718"/>
    <cellStyle name="Обычный 2 4 2 7" xfId="439"/>
    <cellStyle name="Обычный 2 4 3" xfId="52"/>
    <cellStyle name="Обычный 2 4 3 2" xfId="80"/>
    <cellStyle name="Обычный 2 4 3 2 2" xfId="209"/>
    <cellStyle name="Обычный 2 4 3 2 2 2" xfId="812"/>
    <cellStyle name="Обычный 2 4 3 2 2 3" xfId="629"/>
    <cellStyle name="Обычный 2 4 3 2 3" xfId="352"/>
    <cellStyle name="Обычный 2 4 3 2 3 2" xfId="755"/>
    <cellStyle name="Обычный 2 4 3 2 4" xfId="501"/>
    <cellStyle name="Обычный 2 4 3 3" xfId="108"/>
    <cellStyle name="Обычный 2 4 3 3 2" xfId="237"/>
    <cellStyle name="Обычный 2 4 3 3 2 2" xfId="657"/>
    <cellStyle name="Обычный 2 4 3 3 3" xfId="380"/>
    <cellStyle name="Обычный 2 4 3 3 3 2" xfId="783"/>
    <cellStyle name="Обычный 2 4 3 3 4" xfId="529"/>
    <cellStyle name="Обычный 2 4 3 4" xfId="181"/>
    <cellStyle name="Обычный 2 4 3 4 2" xfId="601"/>
    <cellStyle name="Обычный 2 4 3 5" xfId="324"/>
    <cellStyle name="Обычный 2 4 3 5 2" xfId="726"/>
    <cellStyle name="Обычный 2 4 3 6" xfId="473"/>
    <cellStyle name="Обычный 2 4 4" xfId="64"/>
    <cellStyle name="Обычный 2 4 4 2" xfId="193"/>
    <cellStyle name="Обычный 2 4 4 2 2" xfId="796"/>
    <cellStyle name="Обычный 2 4 4 2 3" xfId="613"/>
    <cellStyle name="Обычный 2 4 4 3" xfId="336"/>
    <cellStyle name="Обычный 2 4 4 3 2" xfId="739"/>
    <cellStyle name="Обычный 2 4 4 4" xfId="485"/>
    <cellStyle name="Обычный 2 4 5" xfId="92"/>
    <cellStyle name="Обычный 2 4 5 2" xfId="221"/>
    <cellStyle name="Обычный 2 4 5 2 2" xfId="641"/>
    <cellStyle name="Обычный 2 4 5 3" xfId="364"/>
    <cellStyle name="Обычный 2 4 5 3 2" xfId="767"/>
    <cellStyle name="Обычный 2 4 5 4" xfId="513"/>
    <cellStyle name="Обычный 2 4 6" xfId="116"/>
    <cellStyle name="Обычный 2 4 6 2" xfId="245"/>
    <cellStyle name="Обычный 2 4 6 2 2" xfId="665"/>
    <cellStyle name="Обычный 2 4 6 3" xfId="388"/>
    <cellStyle name="Обычный 2 4 6 4" xfId="537"/>
    <cellStyle name="Обычный 2 4 7" xfId="127"/>
    <cellStyle name="Обычный 2 4 7 2" xfId="255"/>
    <cellStyle name="Обычный 2 4 7 2 2" xfId="675"/>
    <cellStyle name="Обычный 2 4 7 3" xfId="398"/>
    <cellStyle name="Обычный 2 4 7 4" xfId="547"/>
    <cellStyle name="Обычный 2 4 8" xfId="137"/>
    <cellStyle name="Обычный 2 4 8 2" xfId="265"/>
    <cellStyle name="Обычный 2 4 8 2 2" xfId="685"/>
    <cellStyle name="Обычный 2 4 8 3" xfId="408"/>
    <cellStyle name="Обычный 2 4 8 4" xfId="557"/>
    <cellStyle name="Обычный 2 4 9" xfId="147"/>
    <cellStyle name="Обычный 2 4 9 2" xfId="275"/>
    <cellStyle name="Обычный 2 4 9 2 2" xfId="695"/>
    <cellStyle name="Обычный 2 4 9 3" xfId="418"/>
    <cellStyle name="Обычный 2 4 9 4" xfId="567"/>
    <cellStyle name="Обычный 2 5" xfId="13"/>
    <cellStyle name="Обычный 2 5 2" xfId="60"/>
    <cellStyle name="Обычный 2 5 2 2" xfId="189"/>
    <cellStyle name="Обычный 2 5 2 2 2" xfId="792"/>
    <cellStyle name="Обычный 2 5 2 2 3" xfId="609"/>
    <cellStyle name="Обычный 2 5 2 3" xfId="332"/>
    <cellStyle name="Обычный 2 5 2 3 2" xfId="735"/>
    <cellStyle name="Обычный 2 5 2 4" xfId="481"/>
    <cellStyle name="Обычный 2 5 3" xfId="88"/>
    <cellStyle name="Обычный 2 5 3 2" xfId="217"/>
    <cellStyle name="Обычный 2 5 3 2 2" xfId="637"/>
    <cellStyle name="Обычный 2 5 3 3" xfId="360"/>
    <cellStyle name="Обычный 2 5 3 3 2" xfId="763"/>
    <cellStyle name="Обычный 2 5 3 4" xfId="509"/>
    <cellStyle name="Обычный 2 5 4" xfId="122"/>
    <cellStyle name="Обычный 2 5 5" xfId="161"/>
    <cellStyle name="Обычный 2 5 5 2" xfId="304"/>
    <cellStyle name="Обычный 2 5 5 3" xfId="581"/>
    <cellStyle name="Обычный 2 5 6" xfId="32"/>
    <cellStyle name="Обычный 2 5 6 2" xfId="453"/>
    <cellStyle name="Обычный 2 5 7" xfId="706"/>
    <cellStyle name="Обычный 2 6" xfId="14"/>
    <cellStyle name="Обычный 2 6 2" xfId="68"/>
    <cellStyle name="Обычный 2 6 2 2" xfId="197"/>
    <cellStyle name="Обычный 2 6 2 2 2" xfId="800"/>
    <cellStyle name="Обычный 2 6 2 2 3" xfId="617"/>
    <cellStyle name="Обычный 2 6 2 3" xfId="340"/>
    <cellStyle name="Обычный 2 6 2 3 2" xfId="743"/>
    <cellStyle name="Обычный 2 6 2 4" xfId="489"/>
    <cellStyle name="Обычный 2 6 3" xfId="96"/>
    <cellStyle name="Обычный 2 6 3 2" xfId="225"/>
    <cellStyle name="Обычный 2 6 3 2 2" xfId="645"/>
    <cellStyle name="Обычный 2 6 3 3" xfId="368"/>
    <cellStyle name="Обычный 2 6 3 3 2" xfId="771"/>
    <cellStyle name="Обычный 2 6 3 4" xfId="517"/>
    <cellStyle name="Обычный 2 6 4" xfId="169"/>
    <cellStyle name="Обычный 2 6 4 2" xfId="589"/>
    <cellStyle name="Обычный 2 6 5" xfId="40"/>
    <cellStyle name="Обычный 2 6 5 2" xfId="461"/>
    <cellStyle name="Обычный 2 6 6" xfId="312"/>
    <cellStyle name="Обычный 2 6 6 2" xfId="714"/>
    <cellStyle name="Обычный 2 6 7" xfId="435"/>
    <cellStyle name="Обычный 2 7" xfId="48"/>
    <cellStyle name="Обычный 2 7 2" xfId="76"/>
    <cellStyle name="Обычный 2 7 2 2" xfId="205"/>
    <cellStyle name="Обычный 2 7 2 2 2" xfId="808"/>
    <cellStyle name="Обычный 2 7 2 2 3" xfId="625"/>
    <cellStyle name="Обычный 2 7 2 3" xfId="348"/>
    <cellStyle name="Обычный 2 7 2 3 2" xfId="751"/>
    <cellStyle name="Обычный 2 7 2 4" xfId="497"/>
    <cellStyle name="Обычный 2 7 3" xfId="104"/>
    <cellStyle name="Обычный 2 7 3 2" xfId="233"/>
    <cellStyle name="Обычный 2 7 3 2 2" xfId="653"/>
    <cellStyle name="Обычный 2 7 3 3" xfId="376"/>
    <cellStyle name="Обычный 2 7 3 3 2" xfId="779"/>
    <cellStyle name="Обычный 2 7 3 4" xfId="525"/>
    <cellStyle name="Обычный 2 7 4" xfId="177"/>
    <cellStyle name="Обычный 2 7 4 2" xfId="597"/>
    <cellStyle name="Обычный 2 7 5" xfId="320"/>
    <cellStyle name="Обычный 2 7 5 2" xfId="722"/>
    <cellStyle name="Обычный 2 7 6" xfId="469"/>
    <cellStyle name="Обычный 2 8" xfId="56"/>
    <cellStyle name="Обычный 2 8 2" xfId="185"/>
    <cellStyle name="Обычный 2 8 2 2" xfId="788"/>
    <cellStyle name="Обычный 2 8 2 3" xfId="605"/>
    <cellStyle name="Обычный 2 8 3" xfId="328"/>
    <cellStyle name="Обычный 2 8 3 2" xfId="731"/>
    <cellStyle name="Обычный 2 8 4" xfId="477"/>
    <cellStyle name="Обычный 2 9" xfId="84"/>
    <cellStyle name="Обычный 2 9 2" xfId="213"/>
    <cellStyle name="Обычный 2 9 2 2" xfId="633"/>
    <cellStyle name="Обычный 2 9 3" xfId="356"/>
    <cellStyle name="Обычный 2 9 3 2" xfId="759"/>
    <cellStyle name="Обычный 2 9 4" xfId="505"/>
    <cellStyle name="Обычный 3" xfId="10"/>
    <cellStyle name="Обычный 4" xfId="11"/>
    <cellStyle name="Обычный 5" xfId="12"/>
    <cellStyle name="Обычный 5 10" xfId="819"/>
    <cellStyle name="Обычный 5 2" xfId="23"/>
    <cellStyle name="Обычный 5 2 2" xfId="260"/>
    <cellStyle name="Обычный 5 2 2 2" xfId="680"/>
    <cellStyle name="Обычный 5 2 3" xfId="132"/>
    <cellStyle name="Обычный 5 2 3 2" xfId="552"/>
    <cellStyle name="Обычный 5 2 4" xfId="403"/>
    <cellStyle name="Обычный 5 2 5" xfId="444"/>
    <cellStyle name="Обычный 5 3" xfId="142"/>
    <cellStyle name="Обычный 5 3 2" xfId="270"/>
    <cellStyle name="Обычный 5 3 2 2" xfId="690"/>
    <cellStyle name="Обычный 5 3 3" xfId="413"/>
    <cellStyle name="Обычный 5 3 4" xfId="562"/>
    <cellStyle name="Обычный 5 4" xfId="152"/>
    <cellStyle name="Обычный 5 4 2" xfId="280"/>
    <cellStyle name="Обычный 5 4 2 2" xfId="700"/>
    <cellStyle name="Обычный 5 4 3" xfId="423"/>
    <cellStyle name="Обычный 5 4 4" xfId="572"/>
    <cellStyle name="Обычный 5 5" xfId="250"/>
    <cellStyle name="Обычный 5 5 2" xfId="393"/>
    <cellStyle name="Обычный 5 5 3" xfId="670"/>
    <cellStyle name="Обычный 5 6" xfId="121"/>
    <cellStyle name="Обычный 5 6 2" xfId="542"/>
    <cellStyle name="Обычный 5 7" xfId="295"/>
    <cellStyle name="Обычный 5 8" xfId="434"/>
    <cellStyle name="Обычный 6" xfId="281"/>
    <cellStyle name="Обычный 6 2" xfId="424"/>
    <cellStyle name="Обычный 6 3" xfId="701"/>
    <cellStyle name="Обычный 6 4" xfId="817"/>
    <cellStyle name="Обычный 6 5" xfId="827"/>
    <cellStyle name="Обычный 7" xfId="282"/>
    <cellStyle name="Обычный 8" xfId="283"/>
    <cellStyle name="Обычный 9" xfId="284"/>
    <cellStyle name="Обычный 9 2" xfId="816"/>
    <cellStyle name="Обычный 9 2 2" xfId="818"/>
    <cellStyle name="Процентный 2" xfId="823"/>
  </cellStyles>
  <dxfs count="0"/>
  <tableStyles count="0" defaultTableStyle="TableStyleMedium2" defaultPivotStyle="PivotStyleMedium9"/>
  <colors>
    <mruColors>
      <color rgb="FFFF3399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77;&#1088;&#1077;&#1095;&#1077;&#1085;&#1100;%20&#1072;&#1076;&#1088;&#1077;&#1089;&#1086;&#1074;%202015%20&#1054;&#1089;&#1077;&#1085;&#110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АО"/>
      <sheetName val="САО"/>
      <sheetName val="СВАО"/>
      <sheetName val="ВАО"/>
      <sheetName val="ЮВАО"/>
      <sheetName val="ЮАО"/>
      <sheetName val="ЮЗАО"/>
      <sheetName val="ЗАО"/>
      <sheetName val="СЗАО"/>
      <sheetName val="ЗелАО"/>
      <sheetName val="СВОД по районам"/>
      <sheetName val="СВОД ОБЩИЙ"/>
    </sheetNames>
    <sheetDataSet>
      <sheetData sheetId="0"/>
      <sheetData sheetId="1"/>
      <sheetData sheetId="2">
        <row r="139">
          <cell r="K139" t="str">
            <v>6867-15</v>
          </cell>
        </row>
        <row r="227">
          <cell r="K227" t="str">
            <v>6842-15</v>
          </cell>
        </row>
        <row r="316">
          <cell r="K316" t="str">
            <v>6889-15</v>
          </cell>
        </row>
      </sheetData>
      <sheetData sheetId="3">
        <row r="153">
          <cell r="I153">
            <v>10</v>
          </cell>
        </row>
        <row r="165">
          <cell r="I165">
            <v>30</v>
          </cell>
        </row>
        <row r="421">
          <cell r="I421">
            <v>0</v>
          </cell>
        </row>
        <row r="578">
          <cell r="I578">
            <v>5</v>
          </cell>
        </row>
      </sheetData>
      <sheetData sheetId="4">
        <row r="442">
          <cell r="A442">
            <v>0</v>
          </cell>
        </row>
      </sheetData>
      <sheetData sheetId="5">
        <row r="287">
          <cell r="C287" t="str">
            <v>Ель обыкновенная (европейская)</v>
          </cell>
        </row>
      </sheetData>
      <sheetData sheetId="6">
        <row r="119">
          <cell r="I119">
            <v>250</v>
          </cell>
        </row>
      </sheetData>
      <sheetData sheetId="7">
        <row r="93">
          <cell r="I93">
            <v>30</v>
          </cell>
        </row>
        <row r="308">
          <cell r="I308">
            <v>70</v>
          </cell>
        </row>
        <row r="443">
          <cell r="I443">
            <v>3</v>
          </cell>
        </row>
        <row r="473">
          <cell r="I473">
            <v>20</v>
          </cell>
        </row>
        <row r="497">
          <cell r="K497" t="str">
            <v>7409-15</v>
          </cell>
        </row>
        <row r="527">
          <cell r="I527">
            <v>5</v>
          </cell>
        </row>
        <row r="570">
          <cell r="I570">
            <v>15</v>
          </cell>
        </row>
        <row r="577">
          <cell r="I577">
            <v>15</v>
          </cell>
        </row>
      </sheetData>
      <sheetData sheetId="8">
        <row r="197">
          <cell r="I197">
            <v>200</v>
          </cell>
        </row>
        <row r="242">
          <cell r="I242">
            <v>100</v>
          </cell>
        </row>
        <row r="264">
          <cell r="I264">
            <v>10</v>
          </cell>
        </row>
        <row r="302">
          <cell r="I302">
            <v>50</v>
          </cell>
        </row>
        <row r="317">
          <cell r="I317">
            <v>200</v>
          </cell>
        </row>
      </sheetData>
      <sheetData sheetId="9">
        <row r="13">
          <cell r="I13">
            <v>0</v>
          </cell>
          <cell r="J13">
            <v>0</v>
          </cell>
        </row>
        <row r="32">
          <cell r="I32">
            <v>0</v>
          </cell>
          <cell r="J32">
            <v>0</v>
          </cell>
        </row>
      </sheetData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V525"/>
  <sheetViews>
    <sheetView tabSelected="1" view="pageBreakPreview" zoomScale="70" zoomScaleNormal="70" zoomScaleSheetLayoutView="70" workbookViewId="0">
      <selection activeCell="V56" sqref="V56"/>
    </sheetView>
  </sheetViews>
  <sheetFormatPr defaultRowHeight="15"/>
  <cols>
    <col min="2" max="2" width="40.42578125" customWidth="1"/>
    <col min="3" max="3" width="28" customWidth="1"/>
    <col min="4" max="5" width="12.85546875" hidden="1" customWidth="1"/>
    <col min="6" max="6" width="12.85546875" style="107" customWidth="1"/>
    <col min="7" max="7" width="28.42578125" customWidth="1"/>
    <col min="8" max="9" width="13" hidden="1" customWidth="1"/>
    <col min="10" max="10" width="13" style="106" customWidth="1"/>
    <col min="11" max="11" width="25.42578125" style="110" customWidth="1"/>
    <col min="12" max="12" width="15.5703125" hidden="1" customWidth="1"/>
    <col min="13" max="16" width="15.5703125" style="55" hidden="1" customWidth="1"/>
    <col min="17" max="19" width="15.5703125" style="105" hidden="1" customWidth="1"/>
    <col min="20" max="21" width="15.5703125" hidden="1" customWidth="1"/>
    <col min="22" max="22" width="15.5703125" customWidth="1"/>
  </cols>
  <sheetData>
    <row r="1" spans="1:20" s="24" customFormat="1" ht="42.75" customHeight="1">
      <c r="A1" s="130" t="s">
        <v>197</v>
      </c>
      <c r="B1" s="130"/>
      <c r="C1" s="130"/>
      <c r="D1" s="130"/>
      <c r="E1" s="130"/>
      <c r="F1" s="131"/>
      <c r="G1" s="130"/>
      <c r="H1" s="130"/>
      <c r="I1" s="130"/>
      <c r="J1" s="131"/>
      <c r="K1" s="130"/>
      <c r="L1" s="130"/>
      <c r="M1" s="130"/>
      <c r="N1" s="130"/>
      <c r="O1" s="130"/>
      <c r="P1" s="130"/>
      <c r="Q1" s="64"/>
      <c r="R1" s="64"/>
      <c r="S1" s="64"/>
      <c r="T1" s="77"/>
    </row>
    <row r="2" spans="1:20" ht="110.25">
      <c r="A2" s="64" t="s">
        <v>14</v>
      </c>
      <c r="B2" s="64" t="s">
        <v>0</v>
      </c>
      <c r="C2" s="64" t="s">
        <v>12</v>
      </c>
      <c r="D2" s="78" t="s">
        <v>15</v>
      </c>
      <c r="E2" s="78" t="s">
        <v>198</v>
      </c>
      <c r="F2" s="79" t="s">
        <v>32</v>
      </c>
      <c r="G2" s="64" t="s">
        <v>13</v>
      </c>
      <c r="H2" s="78" t="s">
        <v>16</v>
      </c>
      <c r="I2" s="78" t="s">
        <v>198</v>
      </c>
      <c r="J2" s="65" t="s">
        <v>32</v>
      </c>
      <c r="K2" s="108" t="s">
        <v>199</v>
      </c>
      <c r="L2" s="68" t="s">
        <v>35</v>
      </c>
      <c r="M2" s="66" t="s">
        <v>30</v>
      </c>
      <c r="N2" s="68" t="s">
        <v>4</v>
      </c>
      <c r="O2" s="67" t="s">
        <v>23</v>
      </c>
      <c r="P2" s="63" t="s">
        <v>38</v>
      </c>
      <c r="Q2" s="67" t="s">
        <v>194</v>
      </c>
      <c r="R2" s="67" t="s">
        <v>185</v>
      </c>
      <c r="S2" s="68" t="s">
        <v>29</v>
      </c>
      <c r="T2" s="80" t="s">
        <v>9</v>
      </c>
    </row>
    <row r="3" spans="1:20" ht="15.75">
      <c r="A3" s="129" t="s">
        <v>39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70"/>
      <c r="N3" s="70"/>
      <c r="O3" s="70"/>
      <c r="P3" s="69"/>
      <c r="Q3" s="70"/>
      <c r="R3" s="70"/>
      <c r="S3" s="100"/>
      <c r="T3" s="102"/>
    </row>
    <row r="4" spans="1:20" ht="15.75">
      <c r="A4" s="125">
        <v>1</v>
      </c>
      <c r="B4" s="125" t="s">
        <v>40</v>
      </c>
      <c r="C4" s="87"/>
      <c r="D4" s="86"/>
      <c r="E4" s="86"/>
      <c r="F4" s="85"/>
      <c r="G4" s="71" t="s">
        <v>28</v>
      </c>
      <c r="H4" s="86">
        <v>6</v>
      </c>
      <c r="I4" s="86">
        <v>6</v>
      </c>
      <c r="J4" s="74">
        <v>6</v>
      </c>
      <c r="K4" s="113">
        <v>42303</v>
      </c>
      <c r="L4" s="114"/>
      <c r="M4" s="111"/>
      <c r="N4" s="111"/>
      <c r="O4" s="111"/>
      <c r="P4" s="111"/>
      <c r="Q4" s="111"/>
      <c r="R4" s="111"/>
      <c r="S4" s="88"/>
      <c r="T4" s="84"/>
    </row>
    <row r="5" spans="1:20" ht="15.75">
      <c r="A5" s="126"/>
      <c r="B5" s="126"/>
      <c r="C5" s="87"/>
      <c r="D5" s="86"/>
      <c r="E5" s="86"/>
      <c r="F5" s="85"/>
      <c r="G5" s="71" t="s">
        <v>33</v>
      </c>
      <c r="H5" s="86">
        <v>100</v>
      </c>
      <c r="I5" s="86">
        <v>100</v>
      </c>
      <c r="J5" s="83">
        <v>100</v>
      </c>
      <c r="K5" s="123"/>
      <c r="L5" s="128"/>
      <c r="M5" s="119"/>
      <c r="N5" s="119"/>
      <c r="O5" s="119"/>
      <c r="P5" s="119"/>
      <c r="Q5" s="119"/>
      <c r="R5" s="119"/>
      <c r="S5" s="88"/>
      <c r="T5" s="101"/>
    </row>
    <row r="6" spans="1:20" ht="15.75">
      <c r="A6" s="126"/>
      <c r="B6" s="126"/>
      <c r="C6" s="87"/>
      <c r="D6" s="86"/>
      <c r="E6" s="86"/>
      <c r="F6" s="85"/>
      <c r="G6" s="71" t="s">
        <v>8</v>
      </c>
      <c r="H6" s="86">
        <v>50</v>
      </c>
      <c r="I6" s="86">
        <v>50</v>
      </c>
      <c r="J6" s="83">
        <v>50</v>
      </c>
      <c r="K6" s="123"/>
      <c r="L6" s="128"/>
      <c r="M6" s="119"/>
      <c r="N6" s="119"/>
      <c r="O6" s="119"/>
      <c r="P6" s="119"/>
      <c r="Q6" s="119"/>
      <c r="R6" s="119"/>
      <c r="S6" s="88"/>
      <c r="T6" s="101"/>
    </row>
    <row r="7" spans="1:20" ht="15.75">
      <c r="A7" s="126"/>
      <c r="B7" s="126"/>
      <c r="C7" s="87"/>
      <c r="D7" s="86"/>
      <c r="E7" s="86"/>
      <c r="F7" s="85"/>
      <c r="G7" s="71" t="s">
        <v>18</v>
      </c>
      <c r="H7" s="86">
        <v>8</v>
      </c>
      <c r="I7" s="86">
        <v>8</v>
      </c>
      <c r="J7" s="83">
        <v>8</v>
      </c>
      <c r="K7" s="123"/>
      <c r="L7" s="128"/>
      <c r="M7" s="119"/>
      <c r="N7" s="119"/>
      <c r="O7" s="119"/>
      <c r="P7" s="119"/>
      <c r="Q7" s="119"/>
      <c r="R7" s="119"/>
      <c r="S7" s="88"/>
      <c r="T7" s="101"/>
    </row>
    <row r="8" spans="1:20" ht="15.75">
      <c r="A8" s="126"/>
      <c r="B8" s="126"/>
      <c r="C8" s="87"/>
      <c r="D8" s="86"/>
      <c r="E8" s="86"/>
      <c r="F8" s="85"/>
      <c r="G8" s="71" t="s">
        <v>6</v>
      </c>
      <c r="H8" s="86">
        <v>5</v>
      </c>
      <c r="I8" s="86">
        <v>5</v>
      </c>
      <c r="J8" s="74">
        <v>5</v>
      </c>
      <c r="K8" s="123"/>
      <c r="L8" s="128"/>
      <c r="M8" s="119"/>
      <c r="N8" s="119"/>
      <c r="O8" s="119"/>
      <c r="P8" s="119"/>
      <c r="Q8" s="119"/>
      <c r="R8" s="119"/>
      <c r="S8" s="88"/>
      <c r="T8" s="101"/>
    </row>
    <row r="9" spans="1:20" ht="15.75">
      <c r="A9" s="126"/>
      <c r="B9" s="126"/>
      <c r="C9" s="87"/>
      <c r="D9" s="86"/>
      <c r="E9" s="86"/>
      <c r="F9" s="85"/>
      <c r="G9" s="71" t="s">
        <v>26</v>
      </c>
      <c r="H9" s="86">
        <v>7</v>
      </c>
      <c r="I9" s="86">
        <v>7</v>
      </c>
      <c r="J9" s="74">
        <v>0</v>
      </c>
      <c r="K9" s="123"/>
      <c r="L9" s="128"/>
      <c r="M9" s="119"/>
      <c r="N9" s="119"/>
      <c r="O9" s="119"/>
      <c r="P9" s="119"/>
      <c r="Q9" s="119"/>
      <c r="R9" s="119"/>
      <c r="S9" s="88"/>
      <c r="T9" s="101"/>
    </row>
    <row r="10" spans="1:20" ht="15.75">
      <c r="A10" s="126"/>
      <c r="B10" s="126"/>
      <c r="C10" s="87"/>
      <c r="D10" s="86"/>
      <c r="E10" s="86"/>
      <c r="F10" s="85"/>
      <c r="G10" s="71" t="s">
        <v>27</v>
      </c>
      <c r="H10" s="86">
        <v>7</v>
      </c>
      <c r="I10" s="86">
        <v>7</v>
      </c>
      <c r="J10" s="83">
        <v>0</v>
      </c>
      <c r="K10" s="123"/>
      <c r="L10" s="128"/>
      <c r="M10" s="119"/>
      <c r="N10" s="119"/>
      <c r="O10" s="119"/>
      <c r="P10" s="119"/>
      <c r="Q10" s="119"/>
      <c r="R10" s="119"/>
      <c r="S10" s="88"/>
      <c r="T10" s="101"/>
    </row>
    <row r="11" spans="1:20" ht="15.75">
      <c r="A11" s="126"/>
      <c r="B11" s="126"/>
      <c r="C11" s="87"/>
      <c r="D11" s="86"/>
      <c r="E11" s="86"/>
      <c r="F11" s="85"/>
      <c r="G11" s="71" t="s">
        <v>11</v>
      </c>
      <c r="H11" s="86">
        <v>50</v>
      </c>
      <c r="I11" s="86">
        <v>50</v>
      </c>
      <c r="J11" s="74">
        <v>45</v>
      </c>
      <c r="K11" s="123"/>
      <c r="L11" s="128"/>
      <c r="M11" s="119"/>
      <c r="N11" s="119"/>
      <c r="O11" s="119"/>
      <c r="P11" s="119"/>
      <c r="Q11" s="119"/>
      <c r="R11" s="119"/>
      <c r="S11" s="88"/>
      <c r="T11" s="101"/>
    </row>
    <row r="12" spans="1:20" ht="15.75">
      <c r="A12" s="126"/>
      <c r="B12" s="126"/>
      <c r="C12" s="71"/>
      <c r="D12" s="86"/>
      <c r="E12" s="86"/>
      <c r="F12" s="85"/>
      <c r="G12" s="71" t="s">
        <v>31</v>
      </c>
      <c r="H12" s="86">
        <v>5</v>
      </c>
      <c r="I12" s="86">
        <v>5</v>
      </c>
      <c r="J12" s="74">
        <v>2</v>
      </c>
      <c r="K12" s="123"/>
      <c r="L12" s="128"/>
      <c r="M12" s="119"/>
      <c r="N12" s="119"/>
      <c r="O12" s="119"/>
      <c r="P12" s="119"/>
      <c r="Q12" s="119"/>
      <c r="R12" s="119"/>
      <c r="S12" s="122"/>
      <c r="T12" s="101"/>
    </row>
    <row r="13" spans="1:20" ht="15.75">
      <c r="A13" s="127"/>
      <c r="B13" s="127"/>
      <c r="C13" s="87"/>
      <c r="D13" s="86"/>
      <c r="E13" s="86"/>
      <c r="F13" s="85"/>
      <c r="G13" s="71" t="s">
        <v>17</v>
      </c>
      <c r="H13" s="86">
        <v>5</v>
      </c>
      <c r="I13" s="86">
        <v>5</v>
      </c>
      <c r="J13" s="74">
        <v>4</v>
      </c>
      <c r="K13" s="124"/>
      <c r="L13" s="115"/>
      <c r="M13" s="112"/>
      <c r="N13" s="112"/>
      <c r="O13" s="112"/>
      <c r="P13" s="112"/>
      <c r="Q13" s="112"/>
      <c r="R13" s="112"/>
      <c r="S13" s="132"/>
      <c r="T13" s="101"/>
    </row>
    <row r="14" spans="1:20" ht="15.75">
      <c r="A14" s="125">
        <v>2</v>
      </c>
      <c r="B14" s="125" t="s">
        <v>41</v>
      </c>
      <c r="C14" s="71" t="s">
        <v>7</v>
      </c>
      <c r="D14" s="86">
        <v>5</v>
      </c>
      <c r="E14" s="86">
        <v>5</v>
      </c>
      <c r="F14" s="85">
        <v>0</v>
      </c>
      <c r="G14" s="87" t="s">
        <v>6</v>
      </c>
      <c r="H14" s="86">
        <v>4</v>
      </c>
      <c r="I14" s="86">
        <v>4</v>
      </c>
      <c r="J14" s="74">
        <v>0</v>
      </c>
      <c r="K14" s="113">
        <v>42303</v>
      </c>
      <c r="L14" s="114"/>
      <c r="M14" s="111"/>
      <c r="N14" s="111"/>
      <c r="O14" s="111"/>
      <c r="P14" s="111"/>
      <c r="Q14" s="111"/>
      <c r="R14" s="111"/>
      <c r="S14" s="132"/>
      <c r="T14" s="101"/>
    </row>
    <row r="15" spans="1:20" ht="15.75">
      <c r="A15" s="126"/>
      <c r="B15" s="126"/>
      <c r="C15" s="71" t="s">
        <v>24</v>
      </c>
      <c r="D15" s="86">
        <v>5</v>
      </c>
      <c r="E15" s="86">
        <v>5</v>
      </c>
      <c r="F15" s="85">
        <v>0</v>
      </c>
      <c r="G15" s="71" t="s">
        <v>26</v>
      </c>
      <c r="H15" s="86">
        <v>5</v>
      </c>
      <c r="I15" s="86">
        <v>20</v>
      </c>
      <c r="J15" s="74">
        <v>20</v>
      </c>
      <c r="K15" s="123"/>
      <c r="L15" s="128"/>
      <c r="M15" s="119"/>
      <c r="N15" s="119"/>
      <c r="O15" s="119"/>
      <c r="P15" s="119"/>
      <c r="Q15" s="119"/>
      <c r="R15" s="119"/>
      <c r="S15" s="132"/>
      <c r="T15" s="101"/>
    </row>
    <row r="16" spans="1:20" ht="15.75">
      <c r="A16" s="126"/>
      <c r="B16" s="126"/>
      <c r="C16" s="87"/>
      <c r="D16" s="86"/>
      <c r="E16" s="86"/>
      <c r="F16" s="85"/>
      <c r="G16" s="87" t="s">
        <v>27</v>
      </c>
      <c r="H16" s="86">
        <v>5</v>
      </c>
      <c r="I16" s="86">
        <v>20</v>
      </c>
      <c r="J16" s="83">
        <v>20</v>
      </c>
      <c r="K16" s="123"/>
      <c r="L16" s="128"/>
      <c r="M16" s="119"/>
      <c r="N16" s="119"/>
      <c r="O16" s="119"/>
      <c r="P16" s="119"/>
      <c r="Q16" s="119"/>
      <c r="R16" s="119"/>
      <c r="S16" s="132"/>
      <c r="T16" s="101"/>
    </row>
    <row r="17" spans="1:20" ht="15.75">
      <c r="A17" s="127"/>
      <c r="B17" s="127"/>
      <c r="C17" s="71"/>
      <c r="D17" s="71"/>
      <c r="E17" s="71"/>
      <c r="F17" s="85"/>
      <c r="G17" s="87" t="s">
        <v>28</v>
      </c>
      <c r="H17" s="86">
        <v>8</v>
      </c>
      <c r="I17" s="86">
        <v>15</v>
      </c>
      <c r="J17" s="74">
        <v>0</v>
      </c>
      <c r="K17" s="124"/>
      <c r="L17" s="115"/>
      <c r="M17" s="112"/>
      <c r="N17" s="112"/>
      <c r="O17" s="112"/>
      <c r="P17" s="112"/>
      <c r="Q17" s="112"/>
      <c r="R17" s="112"/>
      <c r="S17" s="88"/>
      <c r="T17" s="101"/>
    </row>
    <row r="18" spans="1:20" ht="15.75">
      <c r="A18" s="125">
        <v>3</v>
      </c>
      <c r="B18" s="125" t="s">
        <v>42</v>
      </c>
      <c r="C18" s="87"/>
      <c r="D18" s="86"/>
      <c r="E18" s="86"/>
      <c r="F18" s="85"/>
      <c r="G18" s="87" t="s">
        <v>18</v>
      </c>
      <c r="H18" s="86">
        <v>80</v>
      </c>
      <c r="I18" s="86">
        <v>80</v>
      </c>
      <c r="J18" s="83">
        <v>80</v>
      </c>
      <c r="K18" s="113">
        <v>42303</v>
      </c>
      <c r="L18" s="114"/>
      <c r="M18" s="111"/>
      <c r="N18" s="111"/>
      <c r="O18" s="111"/>
      <c r="P18" s="111"/>
      <c r="Q18" s="111"/>
      <c r="R18" s="111"/>
      <c r="S18" s="88"/>
      <c r="T18" s="101"/>
    </row>
    <row r="19" spans="1:20" ht="15.75">
      <c r="A19" s="126"/>
      <c r="B19" s="126"/>
      <c r="C19" s="87"/>
      <c r="D19" s="86"/>
      <c r="E19" s="86"/>
      <c r="F19" s="85"/>
      <c r="G19" s="87" t="s">
        <v>6</v>
      </c>
      <c r="H19" s="86">
        <v>6</v>
      </c>
      <c r="I19" s="86">
        <v>10</v>
      </c>
      <c r="J19" s="74">
        <v>10</v>
      </c>
      <c r="K19" s="123"/>
      <c r="L19" s="128"/>
      <c r="M19" s="119"/>
      <c r="N19" s="119"/>
      <c r="O19" s="119"/>
      <c r="P19" s="119"/>
      <c r="Q19" s="119"/>
      <c r="R19" s="119"/>
      <c r="S19" s="88"/>
      <c r="T19" s="101"/>
    </row>
    <row r="20" spans="1:20" ht="15.75">
      <c r="A20" s="127"/>
      <c r="B20" s="127"/>
      <c r="C20" s="87"/>
      <c r="D20" s="86"/>
      <c r="E20" s="86"/>
      <c r="F20" s="85"/>
      <c r="G20" s="87" t="s">
        <v>28</v>
      </c>
      <c r="H20" s="86">
        <v>3</v>
      </c>
      <c r="I20" s="86">
        <v>10</v>
      </c>
      <c r="J20" s="74">
        <v>10</v>
      </c>
      <c r="K20" s="124"/>
      <c r="L20" s="115"/>
      <c r="M20" s="112"/>
      <c r="N20" s="112"/>
      <c r="O20" s="112"/>
      <c r="P20" s="112"/>
      <c r="Q20" s="112"/>
      <c r="R20" s="112"/>
      <c r="S20" s="104"/>
      <c r="T20" s="101"/>
    </row>
    <row r="21" spans="1:20" ht="15.75">
      <c r="A21" s="125">
        <v>4</v>
      </c>
      <c r="B21" s="125" t="s">
        <v>186</v>
      </c>
      <c r="C21" s="87" t="s">
        <v>10</v>
      </c>
      <c r="D21" s="86">
        <v>8</v>
      </c>
      <c r="E21" s="86">
        <v>8</v>
      </c>
      <c r="F21" s="85">
        <v>0</v>
      </c>
      <c r="G21" s="87" t="s">
        <v>6</v>
      </c>
      <c r="H21" s="87">
        <v>70</v>
      </c>
      <c r="I21" s="87">
        <v>70</v>
      </c>
      <c r="J21" s="74">
        <v>40</v>
      </c>
      <c r="K21" s="113">
        <v>42303</v>
      </c>
      <c r="L21" s="114"/>
      <c r="M21" s="111"/>
      <c r="N21" s="111"/>
      <c r="O21" s="111"/>
      <c r="P21" s="111"/>
      <c r="Q21" s="111"/>
      <c r="R21" s="111">
        <v>1</v>
      </c>
      <c r="S21" s="88"/>
      <c r="T21" s="84"/>
    </row>
    <row r="22" spans="1:20" ht="15.75">
      <c r="A22" s="126"/>
      <c r="B22" s="126"/>
      <c r="C22" s="87"/>
      <c r="D22" s="86"/>
      <c r="E22" s="86"/>
      <c r="F22" s="85"/>
      <c r="G22" s="87" t="s">
        <v>28</v>
      </c>
      <c r="H22" s="87">
        <v>50</v>
      </c>
      <c r="I22" s="87">
        <v>50</v>
      </c>
      <c r="J22" s="74">
        <v>0</v>
      </c>
      <c r="K22" s="123"/>
      <c r="L22" s="128"/>
      <c r="M22" s="119"/>
      <c r="N22" s="119"/>
      <c r="O22" s="119"/>
      <c r="P22" s="119"/>
      <c r="Q22" s="119"/>
      <c r="R22" s="119"/>
      <c r="S22" s="88"/>
      <c r="T22" s="84"/>
    </row>
    <row r="23" spans="1:20" ht="15.75">
      <c r="A23" s="127"/>
      <c r="B23" s="127"/>
      <c r="C23" s="87"/>
      <c r="D23" s="86"/>
      <c r="E23" s="86"/>
      <c r="F23" s="85"/>
      <c r="G23" s="71" t="s">
        <v>26</v>
      </c>
      <c r="H23" s="87">
        <v>150</v>
      </c>
      <c r="I23" s="87">
        <v>150</v>
      </c>
      <c r="J23" s="74">
        <v>70</v>
      </c>
      <c r="K23" s="124"/>
      <c r="L23" s="115"/>
      <c r="M23" s="112"/>
      <c r="N23" s="112"/>
      <c r="O23" s="112"/>
      <c r="P23" s="112"/>
      <c r="Q23" s="112"/>
      <c r="R23" s="112"/>
      <c r="S23" s="88"/>
      <c r="T23" s="84"/>
    </row>
    <row r="24" spans="1:20" s="4" customFormat="1" ht="15.75">
      <c r="A24" s="116">
        <v>5</v>
      </c>
      <c r="B24" s="116" t="s">
        <v>187</v>
      </c>
      <c r="C24" s="82" t="s">
        <v>24</v>
      </c>
      <c r="D24" s="81">
        <v>2</v>
      </c>
      <c r="E24" s="81">
        <v>2</v>
      </c>
      <c r="F24" s="73">
        <v>0</v>
      </c>
      <c r="G24" s="72" t="s">
        <v>25</v>
      </c>
      <c r="H24" s="82">
        <v>100</v>
      </c>
      <c r="I24" s="82">
        <v>100</v>
      </c>
      <c r="J24" s="83">
        <v>0</v>
      </c>
      <c r="K24" s="113">
        <v>42303</v>
      </c>
      <c r="L24" s="111"/>
      <c r="M24" s="111"/>
      <c r="N24" s="111"/>
      <c r="O24" s="111"/>
      <c r="P24" s="111"/>
      <c r="Q24" s="111"/>
      <c r="R24" s="111">
        <v>1</v>
      </c>
      <c r="S24" s="88"/>
      <c r="T24" s="84"/>
    </row>
    <row r="25" spans="1:20" s="4" customFormat="1" ht="15.75">
      <c r="A25" s="117"/>
      <c r="B25" s="117"/>
      <c r="C25" s="82"/>
      <c r="D25" s="81"/>
      <c r="E25" s="81"/>
      <c r="F25" s="73"/>
      <c r="G25" s="82" t="s">
        <v>6</v>
      </c>
      <c r="H25" s="82">
        <v>50</v>
      </c>
      <c r="I25" s="82">
        <v>50</v>
      </c>
      <c r="J25" s="74">
        <v>20</v>
      </c>
      <c r="K25" s="118"/>
      <c r="L25" s="119"/>
      <c r="M25" s="119"/>
      <c r="N25" s="119"/>
      <c r="O25" s="119"/>
      <c r="P25" s="119"/>
      <c r="Q25" s="119"/>
      <c r="R25" s="119"/>
      <c r="S25" s="88"/>
      <c r="T25" s="84"/>
    </row>
    <row r="26" spans="1:20" s="4" customFormat="1" ht="15.75">
      <c r="A26" s="117"/>
      <c r="B26" s="117"/>
      <c r="C26" s="82"/>
      <c r="D26" s="81"/>
      <c r="E26" s="81"/>
      <c r="F26" s="73"/>
      <c r="G26" s="82" t="s">
        <v>28</v>
      </c>
      <c r="H26" s="82">
        <v>30</v>
      </c>
      <c r="I26" s="82">
        <v>30</v>
      </c>
      <c r="J26" s="74">
        <v>0</v>
      </c>
      <c r="K26" s="118"/>
      <c r="L26" s="119"/>
      <c r="M26" s="119"/>
      <c r="N26" s="119"/>
      <c r="O26" s="119"/>
      <c r="P26" s="119"/>
      <c r="Q26" s="119"/>
      <c r="R26" s="119"/>
      <c r="S26" s="88"/>
      <c r="T26" s="84"/>
    </row>
    <row r="27" spans="1:20" s="4" customFormat="1" ht="15.75">
      <c r="A27" s="120"/>
      <c r="B27" s="120"/>
      <c r="C27" s="82"/>
      <c r="D27" s="81"/>
      <c r="E27" s="81"/>
      <c r="F27" s="73"/>
      <c r="G27" s="72" t="s">
        <v>26</v>
      </c>
      <c r="H27" s="82">
        <v>30</v>
      </c>
      <c r="I27" s="82">
        <v>30</v>
      </c>
      <c r="J27" s="74">
        <v>30</v>
      </c>
      <c r="K27" s="121"/>
      <c r="L27" s="112"/>
      <c r="M27" s="112"/>
      <c r="N27" s="112"/>
      <c r="O27" s="112"/>
      <c r="P27" s="112"/>
      <c r="Q27" s="112"/>
      <c r="R27" s="112"/>
      <c r="S27" s="88"/>
      <c r="T27" s="84"/>
    </row>
    <row r="28" spans="1:20" s="4" customFormat="1" ht="15.75">
      <c r="A28" s="116">
        <v>6</v>
      </c>
      <c r="B28" s="116" t="s">
        <v>195</v>
      </c>
      <c r="C28" s="82" t="s">
        <v>24</v>
      </c>
      <c r="D28" s="81">
        <v>7</v>
      </c>
      <c r="E28" s="81">
        <v>7</v>
      </c>
      <c r="F28" s="73">
        <v>7</v>
      </c>
      <c r="G28" s="72" t="s">
        <v>25</v>
      </c>
      <c r="H28" s="82">
        <v>100</v>
      </c>
      <c r="I28" s="82">
        <v>100</v>
      </c>
      <c r="J28" s="83">
        <v>100</v>
      </c>
      <c r="K28" s="113">
        <v>42303</v>
      </c>
      <c r="L28" s="111"/>
      <c r="M28" s="111"/>
      <c r="N28" s="111"/>
      <c r="O28" s="111"/>
      <c r="P28" s="111"/>
      <c r="Q28" s="111"/>
      <c r="R28" s="111">
        <v>1</v>
      </c>
      <c r="S28" s="111"/>
      <c r="T28" s="84"/>
    </row>
    <row r="29" spans="1:20" s="4" customFormat="1" ht="15.75">
      <c r="A29" s="117"/>
      <c r="B29" s="117"/>
      <c r="C29" s="82"/>
      <c r="D29" s="81"/>
      <c r="E29" s="81"/>
      <c r="F29" s="73"/>
      <c r="G29" s="82" t="s">
        <v>6</v>
      </c>
      <c r="H29" s="82">
        <v>50</v>
      </c>
      <c r="I29" s="82">
        <v>50</v>
      </c>
      <c r="J29" s="74">
        <v>50</v>
      </c>
      <c r="K29" s="118"/>
      <c r="L29" s="119"/>
      <c r="M29" s="119"/>
      <c r="N29" s="119"/>
      <c r="O29" s="119"/>
      <c r="P29" s="119"/>
      <c r="Q29" s="119"/>
      <c r="R29" s="119"/>
      <c r="S29" s="119"/>
      <c r="T29" s="84"/>
    </row>
    <row r="30" spans="1:20" s="4" customFormat="1" ht="15.75">
      <c r="A30" s="117"/>
      <c r="B30" s="117"/>
      <c r="C30" s="82"/>
      <c r="D30" s="81"/>
      <c r="E30" s="81"/>
      <c r="F30" s="73"/>
      <c r="G30" s="82" t="s">
        <v>28</v>
      </c>
      <c r="H30" s="82">
        <v>50</v>
      </c>
      <c r="I30" s="82">
        <v>50</v>
      </c>
      <c r="J30" s="74">
        <v>50</v>
      </c>
      <c r="K30" s="118"/>
      <c r="L30" s="119"/>
      <c r="M30" s="119"/>
      <c r="N30" s="119"/>
      <c r="O30" s="119"/>
      <c r="P30" s="119"/>
      <c r="Q30" s="119"/>
      <c r="R30" s="119"/>
      <c r="S30" s="119"/>
      <c r="T30" s="84"/>
    </row>
    <row r="31" spans="1:20" s="4" customFormat="1" ht="15.75">
      <c r="A31" s="120"/>
      <c r="B31" s="120"/>
      <c r="C31" s="82"/>
      <c r="D31" s="81"/>
      <c r="E31" s="81"/>
      <c r="F31" s="73"/>
      <c r="G31" s="72" t="s">
        <v>26</v>
      </c>
      <c r="H31" s="82">
        <v>50</v>
      </c>
      <c r="I31" s="82">
        <v>50</v>
      </c>
      <c r="J31" s="74">
        <v>50</v>
      </c>
      <c r="K31" s="121"/>
      <c r="L31" s="112"/>
      <c r="M31" s="112"/>
      <c r="N31" s="112"/>
      <c r="O31" s="112"/>
      <c r="P31" s="112"/>
      <c r="Q31" s="112"/>
      <c r="R31" s="112"/>
      <c r="S31" s="112"/>
      <c r="T31" s="84"/>
    </row>
    <row r="32" spans="1:20" s="4" customFormat="1" ht="15.75">
      <c r="A32" s="116">
        <v>7</v>
      </c>
      <c r="B32" s="116" t="s">
        <v>196</v>
      </c>
      <c r="C32" s="82" t="s">
        <v>24</v>
      </c>
      <c r="D32" s="81">
        <v>10</v>
      </c>
      <c r="E32" s="81">
        <v>10</v>
      </c>
      <c r="F32" s="73">
        <v>10</v>
      </c>
      <c r="G32" s="72" t="s">
        <v>25</v>
      </c>
      <c r="H32" s="82">
        <v>100</v>
      </c>
      <c r="I32" s="82">
        <v>100</v>
      </c>
      <c r="J32" s="83">
        <v>100</v>
      </c>
      <c r="K32" s="113">
        <v>42303</v>
      </c>
      <c r="L32" s="111"/>
      <c r="M32" s="111"/>
      <c r="N32" s="111"/>
      <c r="O32" s="111"/>
      <c r="P32" s="111"/>
      <c r="Q32" s="111"/>
      <c r="R32" s="111">
        <v>1</v>
      </c>
      <c r="S32" s="111"/>
      <c r="T32" s="84"/>
    </row>
    <row r="33" spans="1:20" s="4" customFormat="1" ht="15.75">
      <c r="A33" s="117"/>
      <c r="B33" s="117"/>
      <c r="C33" s="82"/>
      <c r="D33" s="81"/>
      <c r="E33" s="81"/>
      <c r="F33" s="73"/>
      <c r="G33" s="82" t="s">
        <v>6</v>
      </c>
      <c r="H33" s="82">
        <v>50</v>
      </c>
      <c r="I33" s="82">
        <v>50</v>
      </c>
      <c r="J33" s="74">
        <v>50</v>
      </c>
      <c r="K33" s="118"/>
      <c r="L33" s="119"/>
      <c r="M33" s="119"/>
      <c r="N33" s="119"/>
      <c r="O33" s="119"/>
      <c r="P33" s="119"/>
      <c r="Q33" s="119"/>
      <c r="R33" s="119"/>
      <c r="S33" s="119"/>
      <c r="T33" s="84"/>
    </row>
    <row r="34" spans="1:20" s="4" customFormat="1" ht="15.75">
      <c r="A34" s="117"/>
      <c r="B34" s="117"/>
      <c r="C34" s="82"/>
      <c r="D34" s="81"/>
      <c r="E34" s="81"/>
      <c r="F34" s="73"/>
      <c r="G34" s="82" t="s">
        <v>28</v>
      </c>
      <c r="H34" s="82">
        <v>50</v>
      </c>
      <c r="I34" s="82">
        <v>50</v>
      </c>
      <c r="J34" s="74">
        <v>50</v>
      </c>
      <c r="K34" s="118"/>
      <c r="L34" s="119"/>
      <c r="M34" s="119"/>
      <c r="N34" s="119"/>
      <c r="O34" s="119"/>
      <c r="P34" s="119"/>
      <c r="Q34" s="119"/>
      <c r="R34" s="119"/>
      <c r="S34" s="119"/>
      <c r="T34" s="84"/>
    </row>
    <row r="35" spans="1:20" s="4" customFormat="1" ht="15.75">
      <c r="A35" s="120"/>
      <c r="B35" s="120"/>
      <c r="C35" s="82"/>
      <c r="D35" s="81"/>
      <c r="E35" s="81"/>
      <c r="F35" s="73"/>
      <c r="G35" s="72" t="s">
        <v>26</v>
      </c>
      <c r="H35" s="82">
        <v>50</v>
      </c>
      <c r="I35" s="82">
        <v>50</v>
      </c>
      <c r="J35" s="74">
        <v>50</v>
      </c>
      <c r="K35" s="121"/>
      <c r="L35" s="112"/>
      <c r="M35" s="112"/>
      <c r="N35" s="112"/>
      <c r="O35" s="112"/>
      <c r="P35" s="112"/>
      <c r="Q35" s="112"/>
      <c r="R35" s="112"/>
      <c r="S35" s="112"/>
      <c r="T35" s="84"/>
    </row>
    <row r="36" spans="1:20" ht="15.75">
      <c r="A36" s="125">
        <v>8</v>
      </c>
      <c r="B36" s="125" t="s">
        <v>188</v>
      </c>
      <c r="C36" s="87" t="s">
        <v>10</v>
      </c>
      <c r="D36" s="86">
        <v>5</v>
      </c>
      <c r="E36" s="86">
        <v>4</v>
      </c>
      <c r="F36" s="73">
        <v>4</v>
      </c>
      <c r="G36" s="87" t="s">
        <v>25</v>
      </c>
      <c r="H36" s="87">
        <v>70</v>
      </c>
      <c r="I36" s="87">
        <v>70</v>
      </c>
      <c r="J36" s="83">
        <v>0</v>
      </c>
      <c r="K36" s="113">
        <v>42303</v>
      </c>
      <c r="L36" s="114"/>
      <c r="M36" s="111"/>
      <c r="N36" s="111"/>
      <c r="O36" s="111"/>
      <c r="P36" s="111"/>
      <c r="Q36" s="111"/>
      <c r="R36" s="111">
        <v>1</v>
      </c>
      <c r="S36" s="111"/>
      <c r="T36" s="84"/>
    </row>
    <row r="37" spans="1:20" ht="15.75">
      <c r="A37" s="126"/>
      <c r="B37" s="126"/>
      <c r="C37" s="87"/>
      <c r="D37" s="86"/>
      <c r="E37" s="86"/>
      <c r="F37" s="85"/>
      <c r="G37" s="87" t="s">
        <v>6</v>
      </c>
      <c r="H37" s="87">
        <v>30</v>
      </c>
      <c r="I37" s="87">
        <v>30</v>
      </c>
      <c r="J37" s="74">
        <v>20</v>
      </c>
      <c r="K37" s="123"/>
      <c r="L37" s="128"/>
      <c r="M37" s="119"/>
      <c r="N37" s="119"/>
      <c r="O37" s="119"/>
      <c r="P37" s="119"/>
      <c r="Q37" s="119"/>
      <c r="R37" s="119"/>
      <c r="S37" s="119"/>
      <c r="T37" s="84"/>
    </row>
    <row r="38" spans="1:20" ht="15.75">
      <c r="A38" s="126"/>
      <c r="B38" s="126"/>
      <c r="C38" s="87"/>
      <c r="D38" s="86"/>
      <c r="E38" s="86"/>
      <c r="F38" s="85"/>
      <c r="G38" s="71" t="s">
        <v>33</v>
      </c>
      <c r="H38" s="87">
        <v>90</v>
      </c>
      <c r="I38" s="87">
        <v>90</v>
      </c>
      <c r="J38" s="83">
        <v>0</v>
      </c>
      <c r="K38" s="123"/>
      <c r="L38" s="128"/>
      <c r="M38" s="119"/>
      <c r="N38" s="119"/>
      <c r="O38" s="119"/>
      <c r="P38" s="119"/>
      <c r="Q38" s="119"/>
      <c r="R38" s="119"/>
      <c r="S38" s="119"/>
      <c r="T38" s="84"/>
    </row>
    <row r="39" spans="1:20" ht="15.75">
      <c r="A39" s="127"/>
      <c r="B39" s="127"/>
      <c r="C39" s="87"/>
      <c r="D39" s="86"/>
      <c r="E39" s="86"/>
      <c r="F39" s="85"/>
      <c r="G39" s="87" t="s">
        <v>28</v>
      </c>
      <c r="H39" s="87">
        <v>27</v>
      </c>
      <c r="I39" s="87">
        <v>27</v>
      </c>
      <c r="J39" s="74">
        <v>27</v>
      </c>
      <c r="K39" s="124"/>
      <c r="L39" s="115"/>
      <c r="M39" s="112"/>
      <c r="N39" s="112"/>
      <c r="O39" s="112"/>
      <c r="P39" s="112"/>
      <c r="Q39" s="112"/>
      <c r="R39" s="112"/>
      <c r="S39" s="112"/>
      <c r="T39" s="84"/>
    </row>
    <row r="40" spans="1:20" ht="15.75">
      <c r="A40" s="125">
        <v>9</v>
      </c>
      <c r="B40" s="125" t="s">
        <v>189</v>
      </c>
      <c r="C40" s="87"/>
      <c r="D40" s="86"/>
      <c r="E40" s="86"/>
      <c r="F40" s="85"/>
      <c r="G40" s="87" t="s">
        <v>25</v>
      </c>
      <c r="H40" s="87">
        <v>60</v>
      </c>
      <c r="I40" s="87">
        <v>60</v>
      </c>
      <c r="J40" s="83">
        <v>60</v>
      </c>
      <c r="K40" s="113">
        <v>42303</v>
      </c>
      <c r="L40" s="114"/>
      <c r="M40" s="111"/>
      <c r="N40" s="111"/>
      <c r="O40" s="111"/>
      <c r="P40" s="111"/>
      <c r="Q40" s="111"/>
      <c r="R40" s="111">
        <v>1</v>
      </c>
      <c r="S40" s="88"/>
      <c r="T40" s="84"/>
    </row>
    <row r="41" spans="1:20" ht="15.75">
      <c r="A41" s="126"/>
      <c r="B41" s="126"/>
      <c r="C41" s="87"/>
      <c r="D41" s="86"/>
      <c r="E41" s="86"/>
      <c r="F41" s="85"/>
      <c r="G41" s="87" t="s">
        <v>6</v>
      </c>
      <c r="H41" s="87">
        <v>50</v>
      </c>
      <c r="I41" s="87">
        <v>50</v>
      </c>
      <c r="J41" s="74">
        <v>50</v>
      </c>
      <c r="K41" s="123"/>
      <c r="L41" s="128"/>
      <c r="M41" s="119"/>
      <c r="N41" s="119"/>
      <c r="O41" s="119"/>
      <c r="P41" s="119"/>
      <c r="Q41" s="119"/>
      <c r="R41" s="119"/>
      <c r="S41" s="88"/>
      <c r="T41" s="84"/>
    </row>
    <row r="42" spans="1:20" ht="15.75">
      <c r="A42" s="126"/>
      <c r="B42" s="126"/>
      <c r="C42" s="87"/>
      <c r="D42" s="86"/>
      <c r="E42" s="86"/>
      <c r="F42" s="85"/>
      <c r="G42" s="87" t="s">
        <v>33</v>
      </c>
      <c r="H42" s="87">
        <v>100</v>
      </c>
      <c r="I42" s="87">
        <v>100</v>
      </c>
      <c r="J42" s="83">
        <v>100</v>
      </c>
      <c r="K42" s="123"/>
      <c r="L42" s="128"/>
      <c r="M42" s="119"/>
      <c r="N42" s="119"/>
      <c r="O42" s="119"/>
      <c r="P42" s="119"/>
      <c r="Q42" s="119"/>
      <c r="R42" s="119"/>
      <c r="S42" s="88"/>
      <c r="T42" s="84"/>
    </row>
    <row r="43" spans="1:20" ht="15.75">
      <c r="A43" s="127"/>
      <c r="B43" s="127"/>
      <c r="C43" s="87"/>
      <c r="D43" s="86"/>
      <c r="E43" s="86"/>
      <c r="F43" s="85"/>
      <c r="G43" s="87" t="s">
        <v>28</v>
      </c>
      <c r="H43" s="87">
        <v>30</v>
      </c>
      <c r="I43" s="87">
        <v>30</v>
      </c>
      <c r="J43" s="74">
        <v>30</v>
      </c>
      <c r="K43" s="124"/>
      <c r="L43" s="115"/>
      <c r="M43" s="112"/>
      <c r="N43" s="112"/>
      <c r="O43" s="112"/>
      <c r="P43" s="112"/>
      <c r="Q43" s="112"/>
      <c r="R43" s="112"/>
      <c r="S43" s="88"/>
      <c r="T43" s="84"/>
    </row>
    <row r="44" spans="1:20" ht="15.75">
      <c r="A44" s="125">
        <v>10</v>
      </c>
      <c r="B44" s="125" t="s">
        <v>190</v>
      </c>
      <c r="C44" s="87"/>
      <c r="D44" s="86"/>
      <c r="E44" s="86"/>
      <c r="F44" s="85"/>
      <c r="G44" s="87" t="s">
        <v>25</v>
      </c>
      <c r="H44" s="87">
        <v>150</v>
      </c>
      <c r="I44" s="87">
        <v>150</v>
      </c>
      <c r="J44" s="83">
        <v>120</v>
      </c>
      <c r="K44" s="113">
        <v>42303</v>
      </c>
      <c r="L44" s="114"/>
      <c r="M44" s="111"/>
      <c r="N44" s="111"/>
      <c r="O44" s="111"/>
      <c r="P44" s="111"/>
      <c r="Q44" s="111"/>
      <c r="R44" s="111">
        <v>1</v>
      </c>
      <c r="S44" s="111"/>
      <c r="T44" s="84"/>
    </row>
    <row r="45" spans="1:20" ht="15.75">
      <c r="A45" s="126"/>
      <c r="B45" s="126"/>
      <c r="C45" s="87"/>
      <c r="D45" s="86"/>
      <c r="E45" s="86"/>
      <c r="F45" s="85"/>
      <c r="G45" s="87" t="s">
        <v>6</v>
      </c>
      <c r="H45" s="87">
        <v>100</v>
      </c>
      <c r="I45" s="87">
        <v>100</v>
      </c>
      <c r="J45" s="74">
        <v>40</v>
      </c>
      <c r="K45" s="123"/>
      <c r="L45" s="128"/>
      <c r="M45" s="119"/>
      <c r="N45" s="119"/>
      <c r="O45" s="119"/>
      <c r="P45" s="119"/>
      <c r="Q45" s="119"/>
      <c r="R45" s="119"/>
      <c r="S45" s="119"/>
      <c r="T45" s="84"/>
    </row>
    <row r="46" spans="1:20" ht="15.75">
      <c r="A46" s="127"/>
      <c r="B46" s="127"/>
      <c r="C46" s="87"/>
      <c r="D46" s="86"/>
      <c r="E46" s="86"/>
      <c r="F46" s="85"/>
      <c r="G46" s="87" t="s">
        <v>28</v>
      </c>
      <c r="H46" s="87">
        <v>40</v>
      </c>
      <c r="I46" s="87">
        <v>40</v>
      </c>
      <c r="J46" s="74">
        <v>40</v>
      </c>
      <c r="K46" s="124"/>
      <c r="L46" s="115"/>
      <c r="M46" s="112"/>
      <c r="N46" s="112"/>
      <c r="O46" s="112"/>
      <c r="P46" s="112"/>
      <c r="Q46" s="112"/>
      <c r="R46" s="112"/>
      <c r="S46" s="112"/>
      <c r="T46" s="84"/>
    </row>
    <row r="47" spans="1:20" ht="15.75">
      <c r="A47" s="125">
        <v>11</v>
      </c>
      <c r="B47" s="125" t="s">
        <v>191</v>
      </c>
      <c r="C47" s="87" t="s">
        <v>10</v>
      </c>
      <c r="D47" s="86">
        <v>5</v>
      </c>
      <c r="E47" s="86">
        <v>5</v>
      </c>
      <c r="F47" s="73">
        <v>3</v>
      </c>
      <c r="G47" s="87" t="s">
        <v>25</v>
      </c>
      <c r="H47" s="87">
        <v>200</v>
      </c>
      <c r="I47" s="87">
        <v>200</v>
      </c>
      <c r="J47" s="83">
        <v>180</v>
      </c>
      <c r="K47" s="113">
        <v>42303</v>
      </c>
      <c r="L47" s="114"/>
      <c r="M47" s="111"/>
      <c r="N47" s="111"/>
      <c r="O47" s="111"/>
      <c r="P47" s="111"/>
      <c r="Q47" s="111"/>
      <c r="R47" s="111">
        <v>1</v>
      </c>
      <c r="S47" s="88"/>
      <c r="T47" s="84"/>
    </row>
    <row r="48" spans="1:20" ht="15.75">
      <c r="A48" s="127"/>
      <c r="B48" s="127"/>
      <c r="C48" s="87"/>
      <c r="D48" s="86"/>
      <c r="E48" s="86"/>
      <c r="F48" s="85"/>
      <c r="G48" s="87" t="s">
        <v>6</v>
      </c>
      <c r="H48" s="87">
        <v>40</v>
      </c>
      <c r="I48" s="87">
        <v>40</v>
      </c>
      <c r="J48" s="74">
        <v>40</v>
      </c>
      <c r="K48" s="124"/>
      <c r="L48" s="115"/>
      <c r="M48" s="112"/>
      <c r="N48" s="112"/>
      <c r="O48" s="112"/>
      <c r="P48" s="112"/>
      <c r="Q48" s="112"/>
      <c r="R48" s="112"/>
      <c r="S48" s="88"/>
      <c r="T48" s="84"/>
    </row>
    <row r="49" spans="1:22" ht="15.75">
      <c r="A49" s="125">
        <v>12</v>
      </c>
      <c r="B49" s="125" t="s">
        <v>192</v>
      </c>
      <c r="C49" s="87"/>
      <c r="D49" s="86"/>
      <c r="E49" s="86"/>
      <c r="F49" s="85"/>
      <c r="G49" s="87" t="s">
        <v>25</v>
      </c>
      <c r="H49" s="87">
        <v>100</v>
      </c>
      <c r="I49" s="87">
        <v>100</v>
      </c>
      <c r="J49" s="83">
        <v>100</v>
      </c>
      <c r="K49" s="113">
        <v>42303</v>
      </c>
      <c r="L49" s="114"/>
      <c r="M49" s="111"/>
      <c r="N49" s="111"/>
      <c r="O49" s="111"/>
      <c r="P49" s="111"/>
      <c r="Q49" s="111"/>
      <c r="R49" s="111">
        <v>1</v>
      </c>
      <c r="S49" s="88"/>
      <c r="T49" s="84"/>
    </row>
    <row r="50" spans="1:22" ht="15.75">
      <c r="A50" s="126"/>
      <c r="B50" s="126"/>
      <c r="C50" s="87"/>
      <c r="D50" s="86"/>
      <c r="E50" s="86"/>
      <c r="F50" s="85"/>
      <c r="G50" s="87" t="s">
        <v>6</v>
      </c>
      <c r="H50" s="87">
        <v>80</v>
      </c>
      <c r="I50" s="87">
        <v>80</v>
      </c>
      <c r="J50" s="74">
        <v>80</v>
      </c>
      <c r="K50" s="123"/>
      <c r="L50" s="128"/>
      <c r="M50" s="119"/>
      <c r="N50" s="119"/>
      <c r="O50" s="119"/>
      <c r="P50" s="119"/>
      <c r="Q50" s="119"/>
      <c r="R50" s="119"/>
      <c r="S50" s="88"/>
      <c r="T50" s="84"/>
    </row>
    <row r="51" spans="1:22" ht="15.75">
      <c r="A51" s="127"/>
      <c r="B51" s="127"/>
      <c r="C51" s="87"/>
      <c r="D51" s="86"/>
      <c r="E51" s="86"/>
      <c r="F51" s="85"/>
      <c r="G51" s="87" t="s">
        <v>28</v>
      </c>
      <c r="H51" s="87">
        <v>20</v>
      </c>
      <c r="I51" s="87">
        <v>20</v>
      </c>
      <c r="J51" s="74">
        <v>20</v>
      </c>
      <c r="K51" s="124"/>
      <c r="L51" s="115"/>
      <c r="M51" s="112"/>
      <c r="N51" s="112"/>
      <c r="O51" s="112"/>
      <c r="P51" s="112"/>
      <c r="Q51" s="112"/>
      <c r="R51" s="112"/>
      <c r="S51" s="88"/>
      <c r="T51" s="84"/>
    </row>
    <row r="52" spans="1:22" s="4" customFormat="1" ht="15.75">
      <c r="A52" s="116">
        <v>13</v>
      </c>
      <c r="B52" s="116" t="s">
        <v>193</v>
      </c>
      <c r="C52" s="82" t="s">
        <v>10</v>
      </c>
      <c r="D52" s="81">
        <v>8</v>
      </c>
      <c r="E52" s="81">
        <v>8</v>
      </c>
      <c r="F52" s="73">
        <v>2</v>
      </c>
      <c r="G52" s="82" t="s">
        <v>25</v>
      </c>
      <c r="H52" s="82">
        <v>160</v>
      </c>
      <c r="I52" s="82">
        <v>160</v>
      </c>
      <c r="J52" s="83">
        <v>50</v>
      </c>
      <c r="K52" s="113">
        <v>42303</v>
      </c>
      <c r="L52" s="111"/>
      <c r="M52" s="111"/>
      <c r="N52" s="111"/>
      <c r="O52" s="111"/>
      <c r="P52" s="111"/>
      <c r="Q52" s="111"/>
      <c r="R52" s="111">
        <v>1</v>
      </c>
      <c r="S52" s="111"/>
      <c r="T52" s="84"/>
    </row>
    <row r="53" spans="1:22" s="4" customFormat="1" ht="15.75">
      <c r="A53" s="117"/>
      <c r="B53" s="117"/>
      <c r="C53" s="82"/>
      <c r="D53" s="81"/>
      <c r="E53" s="81"/>
      <c r="F53" s="73"/>
      <c r="G53" s="82" t="s">
        <v>6</v>
      </c>
      <c r="H53" s="82">
        <v>60</v>
      </c>
      <c r="I53" s="82">
        <v>60</v>
      </c>
      <c r="J53" s="74">
        <v>40</v>
      </c>
      <c r="K53" s="118"/>
      <c r="L53" s="119"/>
      <c r="M53" s="119"/>
      <c r="N53" s="119"/>
      <c r="O53" s="119"/>
      <c r="P53" s="119"/>
      <c r="Q53" s="119"/>
      <c r="R53" s="119"/>
      <c r="S53" s="119"/>
      <c r="T53" s="84"/>
    </row>
    <row r="54" spans="1:22" s="4" customFormat="1" ht="15.75">
      <c r="A54" s="117"/>
      <c r="B54" s="117"/>
      <c r="C54" s="82"/>
      <c r="D54" s="81"/>
      <c r="E54" s="81"/>
      <c r="F54" s="73"/>
      <c r="G54" s="82" t="s">
        <v>26</v>
      </c>
      <c r="H54" s="82">
        <v>70</v>
      </c>
      <c r="I54" s="82">
        <v>70</v>
      </c>
      <c r="J54" s="74">
        <v>70</v>
      </c>
      <c r="K54" s="118"/>
      <c r="L54" s="119"/>
      <c r="M54" s="119"/>
      <c r="N54" s="119"/>
      <c r="O54" s="119"/>
      <c r="P54" s="119"/>
      <c r="Q54" s="119"/>
      <c r="R54" s="119"/>
      <c r="S54" s="119"/>
      <c r="T54" s="84"/>
    </row>
    <row r="55" spans="1:22" s="4" customFormat="1" ht="15.75">
      <c r="A55" s="120"/>
      <c r="B55" s="120"/>
      <c r="C55" s="82"/>
      <c r="D55" s="81"/>
      <c r="E55" s="81"/>
      <c r="F55" s="73"/>
      <c r="G55" s="82" t="s">
        <v>28</v>
      </c>
      <c r="H55" s="82">
        <v>50</v>
      </c>
      <c r="I55" s="82">
        <v>50</v>
      </c>
      <c r="J55" s="74">
        <v>50</v>
      </c>
      <c r="K55" s="121"/>
      <c r="L55" s="112"/>
      <c r="M55" s="112"/>
      <c r="N55" s="112"/>
      <c r="O55" s="112"/>
      <c r="P55" s="112"/>
      <c r="Q55" s="112"/>
      <c r="R55" s="112"/>
      <c r="S55" s="112"/>
      <c r="T55" s="84"/>
    </row>
    <row r="56" spans="1:22" s="52" customFormat="1" ht="15.75">
      <c r="A56" s="89">
        <f>A52</f>
        <v>13</v>
      </c>
      <c r="B56" s="89" t="s">
        <v>1</v>
      </c>
      <c r="C56" s="89"/>
      <c r="D56" s="90">
        <f>SUM(D4:D55)</f>
        <v>55</v>
      </c>
      <c r="E56" s="90">
        <f>SUM(E4:E55)</f>
        <v>54</v>
      </c>
      <c r="F56" s="91">
        <f>SUM(F4:F55)</f>
        <v>26</v>
      </c>
      <c r="G56" s="89"/>
      <c r="H56" s="90">
        <f>SUM(H4:H55)</f>
        <v>2861</v>
      </c>
      <c r="I56" s="90">
        <f>SUM(I4:I55)</f>
        <v>2909</v>
      </c>
      <c r="J56" s="92">
        <f>SUM(J4:J55)</f>
        <v>2137</v>
      </c>
      <c r="K56" s="109"/>
      <c r="L56" s="75"/>
      <c r="M56" s="75">
        <f>SUM(M4:M55)</f>
        <v>0</v>
      </c>
      <c r="N56" s="75">
        <f>SUM(N4:N55)</f>
        <v>0</v>
      </c>
      <c r="O56" s="75">
        <f>SUM(O4:O55)</f>
        <v>0</v>
      </c>
      <c r="P56" s="75"/>
      <c r="Q56" s="75"/>
      <c r="R56" s="75">
        <f>SUM(R4:R55)</f>
        <v>10</v>
      </c>
      <c r="S56" s="93"/>
      <c r="T56" s="103"/>
    </row>
    <row r="57" spans="1:22" s="99" customFormat="1" ht="15.75">
      <c r="A57" s="76"/>
      <c r="B57" s="75" t="str">
        <f>CONCATENATE("Объем почвогрунта: ",F57+J57," куб.м.")</f>
        <v>Объем почвогрунта: 245,75 куб.м.</v>
      </c>
      <c r="C57" s="75"/>
      <c r="D57" s="94">
        <f>ROUND(D56*0.41,2)</f>
        <v>22.55</v>
      </c>
      <c r="E57" s="94">
        <f>ROUND(E56*0.41,2)</f>
        <v>22.14</v>
      </c>
      <c r="F57" s="91">
        <f>ROUND(F56*0.41,2)</f>
        <v>10.66</v>
      </c>
      <c r="G57" s="75"/>
      <c r="H57" s="94">
        <f>ROUND(H56*0.09,2)</f>
        <v>257.49</v>
      </c>
      <c r="I57" s="94">
        <f>ROUND(I56*0.09,2)</f>
        <v>261.81</v>
      </c>
      <c r="J57" s="95">
        <v>235.09</v>
      </c>
      <c r="K57" s="109"/>
      <c r="L57" s="75"/>
      <c r="M57" s="75"/>
      <c r="N57" s="75"/>
      <c r="O57" s="95"/>
      <c r="P57" s="96"/>
      <c r="Q57" s="95"/>
      <c r="R57" s="95"/>
      <c r="S57" s="97"/>
      <c r="T57" s="98"/>
      <c r="U57" s="54"/>
      <c r="V57" s="2"/>
    </row>
    <row r="58" spans="1:22" ht="15" customHeight="1">
      <c r="A58" s="62"/>
      <c r="B58" s="61"/>
      <c r="C58" s="62"/>
      <c r="D58" s="17"/>
      <c r="E58" s="17"/>
      <c r="F58" s="56"/>
      <c r="G58" s="17"/>
      <c r="H58" s="17"/>
      <c r="J58" s="55"/>
      <c r="M58"/>
      <c r="N58"/>
      <c r="O58"/>
      <c r="P58"/>
      <c r="Q58"/>
      <c r="R58"/>
      <c r="S58"/>
    </row>
    <row r="59" spans="1:22" ht="15.75">
      <c r="A59" s="62"/>
      <c r="B59" s="3"/>
      <c r="C59" s="62"/>
      <c r="D59" s="17"/>
      <c r="E59" s="17"/>
      <c r="F59" s="56"/>
      <c r="G59" s="17"/>
      <c r="H59" s="17"/>
      <c r="J59" s="55"/>
      <c r="M59"/>
      <c r="N59"/>
      <c r="O59"/>
      <c r="P59"/>
      <c r="Q59"/>
      <c r="R59"/>
      <c r="S59"/>
    </row>
    <row r="60" spans="1:22" ht="15.75">
      <c r="A60" s="62"/>
      <c r="B60" s="3"/>
      <c r="C60" s="62"/>
      <c r="D60" s="17"/>
      <c r="E60" s="17"/>
      <c r="F60" s="56"/>
      <c r="G60" s="17"/>
      <c r="H60" s="17"/>
      <c r="J60" s="55"/>
      <c r="M60"/>
      <c r="N60"/>
      <c r="O60"/>
      <c r="P60"/>
      <c r="Q60"/>
      <c r="R60"/>
      <c r="S60"/>
    </row>
    <row r="61" spans="1:22" ht="15.75">
      <c r="A61" s="62"/>
      <c r="B61" s="3"/>
      <c r="C61" s="62"/>
      <c r="D61" s="17"/>
      <c r="E61" s="17"/>
      <c r="F61" s="56"/>
      <c r="G61" s="17"/>
      <c r="H61" s="17"/>
      <c r="J61" s="55"/>
      <c r="M61"/>
      <c r="N61"/>
      <c r="O61"/>
      <c r="P61"/>
      <c r="Q61"/>
      <c r="R61"/>
      <c r="S61"/>
    </row>
    <row r="62" spans="1:22" ht="15.75">
      <c r="A62" s="62"/>
      <c r="B62" s="3"/>
      <c r="C62" s="62"/>
      <c r="D62" s="17"/>
      <c r="E62" s="17"/>
      <c r="F62" s="56"/>
      <c r="G62" s="17"/>
      <c r="H62" s="17"/>
      <c r="J62" s="55"/>
      <c r="M62"/>
      <c r="N62"/>
      <c r="O62"/>
      <c r="P62"/>
      <c r="Q62"/>
      <c r="R62"/>
      <c r="S62"/>
    </row>
    <row r="63" spans="1:22" ht="15.75">
      <c r="A63" s="62"/>
      <c r="B63" s="3"/>
      <c r="C63" s="62"/>
      <c r="D63" s="17"/>
      <c r="E63" s="17"/>
      <c r="F63" s="56"/>
      <c r="G63" s="17"/>
      <c r="H63" s="17"/>
      <c r="J63" s="55"/>
      <c r="M63"/>
      <c r="N63"/>
      <c r="O63"/>
      <c r="P63"/>
      <c r="Q63"/>
      <c r="R63"/>
      <c r="S63"/>
    </row>
    <row r="64" spans="1:22" ht="15.75">
      <c r="A64" s="62"/>
      <c r="B64" s="3"/>
      <c r="C64" s="62"/>
      <c r="D64" s="17"/>
      <c r="E64" s="17"/>
      <c r="F64" s="56"/>
      <c r="G64" s="17"/>
      <c r="H64" s="17"/>
      <c r="J64" s="55"/>
      <c r="M64"/>
      <c r="N64"/>
      <c r="O64"/>
      <c r="P64"/>
      <c r="Q64"/>
      <c r="R64"/>
      <c r="S64"/>
    </row>
    <row r="65" spans="1:19" ht="15.75">
      <c r="A65" s="62"/>
      <c r="B65" s="3"/>
      <c r="C65" s="62"/>
      <c r="D65" s="17"/>
      <c r="E65" s="17"/>
      <c r="F65" s="56"/>
      <c r="G65" s="17"/>
      <c r="H65" s="17"/>
      <c r="J65" s="55"/>
      <c r="M65"/>
      <c r="N65"/>
      <c r="O65"/>
      <c r="P65"/>
      <c r="Q65"/>
      <c r="R65"/>
      <c r="S65"/>
    </row>
    <row r="66" spans="1:19" ht="15.75">
      <c r="A66" s="62"/>
      <c r="B66" s="3"/>
      <c r="C66" s="62"/>
      <c r="D66" s="17"/>
      <c r="E66" s="17"/>
      <c r="F66" s="56"/>
      <c r="G66" s="17"/>
      <c r="H66" s="17"/>
      <c r="J66" s="55"/>
      <c r="M66"/>
      <c r="N66"/>
      <c r="O66"/>
      <c r="P66"/>
      <c r="Q66"/>
      <c r="R66"/>
      <c r="S66"/>
    </row>
    <row r="67" spans="1:19" ht="15.75">
      <c r="A67" s="62"/>
      <c r="B67" s="3"/>
      <c r="C67" s="62"/>
      <c r="D67" s="17"/>
      <c r="E67" s="17"/>
      <c r="F67" s="56"/>
      <c r="G67" s="17"/>
      <c r="H67" s="17"/>
      <c r="J67" s="55"/>
      <c r="M67"/>
      <c r="N67"/>
      <c r="O67"/>
      <c r="P67"/>
      <c r="Q67"/>
      <c r="R67"/>
      <c r="S67"/>
    </row>
    <row r="68" spans="1:19" ht="15.75">
      <c r="A68" s="62"/>
      <c r="B68" s="3"/>
      <c r="C68" s="62"/>
      <c r="D68" s="17"/>
      <c r="E68" s="17"/>
      <c r="F68" s="56"/>
      <c r="G68" s="17"/>
      <c r="H68" s="17"/>
      <c r="J68" s="55"/>
      <c r="M68"/>
      <c r="N68"/>
      <c r="O68"/>
      <c r="P68"/>
      <c r="Q68"/>
      <c r="R68"/>
      <c r="S68"/>
    </row>
    <row r="69" spans="1:19" ht="15.75">
      <c r="A69" s="62"/>
      <c r="B69" s="3"/>
      <c r="C69" s="62"/>
      <c r="D69" s="17"/>
      <c r="E69" s="17"/>
      <c r="F69" s="56"/>
      <c r="G69" s="17"/>
      <c r="H69" s="17"/>
      <c r="J69" s="55"/>
      <c r="M69"/>
      <c r="N69"/>
      <c r="O69"/>
      <c r="P69"/>
      <c r="Q69"/>
      <c r="R69"/>
      <c r="S69"/>
    </row>
    <row r="70" spans="1:19" ht="15.75">
      <c r="A70" s="62"/>
      <c r="B70" s="3"/>
      <c r="C70" s="62"/>
      <c r="D70" s="17"/>
      <c r="E70" s="17"/>
      <c r="F70" s="56"/>
      <c r="G70" s="17"/>
      <c r="H70" s="17"/>
      <c r="J70" s="55"/>
      <c r="M70"/>
      <c r="N70"/>
      <c r="O70"/>
      <c r="P70"/>
      <c r="Q70"/>
      <c r="R70"/>
      <c r="S70"/>
    </row>
    <row r="71" spans="1:19" ht="15" customHeight="1">
      <c r="A71" s="62"/>
      <c r="B71" s="3"/>
      <c r="C71" s="62"/>
      <c r="D71" s="17"/>
      <c r="E71" s="17"/>
      <c r="F71" s="56"/>
      <c r="G71" s="17"/>
      <c r="H71" s="17"/>
      <c r="J71" s="55"/>
      <c r="M71"/>
      <c r="N71"/>
      <c r="O71"/>
      <c r="P71"/>
      <c r="Q71"/>
      <c r="R71"/>
      <c r="S71"/>
    </row>
    <row r="72" spans="1:19" ht="15.75">
      <c r="A72" s="62"/>
      <c r="B72" s="3"/>
      <c r="C72" s="62"/>
      <c r="D72" s="17"/>
      <c r="E72" s="17"/>
      <c r="F72" s="56"/>
      <c r="G72" s="17"/>
      <c r="H72" s="17"/>
      <c r="J72" s="55"/>
      <c r="M72"/>
      <c r="N72"/>
      <c r="O72"/>
      <c r="P72"/>
      <c r="Q72"/>
      <c r="R72"/>
      <c r="S72"/>
    </row>
    <row r="73" spans="1:19" ht="15.75">
      <c r="A73" s="62"/>
      <c r="B73" s="3"/>
      <c r="C73" s="62"/>
      <c r="D73" s="17"/>
      <c r="E73" s="17"/>
      <c r="F73" s="56"/>
      <c r="G73" s="17"/>
      <c r="H73" s="17"/>
      <c r="J73" s="55"/>
      <c r="M73"/>
      <c r="N73"/>
      <c r="O73"/>
      <c r="P73"/>
      <c r="Q73"/>
      <c r="R73"/>
      <c r="S73"/>
    </row>
    <row r="74" spans="1:19" ht="15.75">
      <c r="A74" s="62"/>
      <c r="B74" s="3"/>
      <c r="C74" s="62"/>
      <c r="D74" s="17"/>
      <c r="E74" s="17"/>
      <c r="F74" s="56"/>
      <c r="G74" s="17"/>
      <c r="H74" s="17"/>
      <c r="J74" s="55"/>
      <c r="M74"/>
      <c r="N74"/>
      <c r="O74"/>
      <c r="P74"/>
      <c r="Q74"/>
      <c r="R74"/>
      <c r="S74"/>
    </row>
    <row r="75" spans="1:19" ht="15.75">
      <c r="A75" s="62"/>
      <c r="B75" s="3"/>
      <c r="C75" s="62"/>
      <c r="D75" s="17"/>
      <c r="E75" s="17"/>
      <c r="F75" s="56"/>
      <c r="G75" s="17"/>
      <c r="H75" s="17"/>
      <c r="J75" s="55"/>
      <c r="M75"/>
      <c r="N75"/>
      <c r="O75"/>
      <c r="P75"/>
      <c r="Q75"/>
      <c r="R75"/>
      <c r="S75"/>
    </row>
    <row r="76" spans="1:19" ht="15.75">
      <c r="A76" s="62"/>
      <c r="B76" s="3"/>
      <c r="C76" s="62"/>
      <c r="D76" s="17"/>
      <c r="E76" s="17"/>
      <c r="F76" s="56"/>
      <c r="G76" s="17"/>
      <c r="H76" s="17"/>
      <c r="J76" s="55"/>
      <c r="M76"/>
      <c r="N76"/>
      <c r="O76"/>
      <c r="P76"/>
      <c r="Q76"/>
      <c r="R76"/>
      <c r="S76"/>
    </row>
    <row r="77" spans="1:19" ht="15.75">
      <c r="A77" s="62"/>
      <c r="B77" s="3"/>
      <c r="C77" s="62"/>
      <c r="D77" s="17"/>
      <c r="E77" s="17"/>
      <c r="F77" s="56"/>
      <c r="G77" s="17"/>
      <c r="H77" s="17"/>
      <c r="J77" s="55"/>
      <c r="M77"/>
      <c r="N77"/>
      <c r="O77"/>
      <c r="P77"/>
      <c r="Q77"/>
      <c r="R77"/>
      <c r="S77"/>
    </row>
    <row r="78" spans="1:19" ht="15.75">
      <c r="A78" s="62"/>
      <c r="B78" s="3"/>
      <c r="C78" s="62"/>
      <c r="D78" s="17"/>
      <c r="E78" s="17"/>
      <c r="F78" s="56"/>
      <c r="G78" s="17"/>
      <c r="H78" s="17"/>
      <c r="J78" s="55"/>
      <c r="M78"/>
      <c r="N78"/>
      <c r="O78"/>
      <c r="P78"/>
      <c r="Q78"/>
      <c r="R78"/>
      <c r="S78"/>
    </row>
    <row r="79" spans="1:19" ht="15.75">
      <c r="A79" s="62"/>
      <c r="B79" s="3"/>
      <c r="C79" s="62"/>
      <c r="D79" s="17"/>
      <c r="E79" s="17"/>
      <c r="F79" s="56"/>
      <c r="G79" s="17"/>
      <c r="H79" s="17"/>
      <c r="J79" s="55"/>
      <c r="M79"/>
      <c r="N79"/>
      <c r="O79"/>
      <c r="P79"/>
      <c r="Q79"/>
      <c r="R79"/>
      <c r="S79"/>
    </row>
    <row r="80" spans="1:19" ht="15.75">
      <c r="A80" s="62"/>
      <c r="B80" s="3"/>
      <c r="C80" s="62"/>
      <c r="D80" s="17"/>
      <c r="E80" s="17"/>
      <c r="F80" s="56"/>
      <c r="G80" s="17"/>
      <c r="H80" s="17"/>
      <c r="J80" s="55"/>
      <c r="M80"/>
      <c r="N80"/>
      <c r="O80"/>
      <c r="P80"/>
      <c r="Q80"/>
      <c r="R80"/>
      <c r="S80"/>
    </row>
    <row r="81" spans="1:19" ht="15.75">
      <c r="A81" s="62"/>
      <c r="B81" s="3"/>
      <c r="C81" s="62"/>
      <c r="D81" s="17"/>
      <c r="E81" s="17"/>
      <c r="F81" s="56"/>
      <c r="G81" s="17"/>
      <c r="H81" s="17"/>
      <c r="J81" s="55"/>
      <c r="M81"/>
      <c r="N81"/>
      <c r="O81"/>
      <c r="P81"/>
      <c r="Q81"/>
      <c r="R81"/>
      <c r="S81"/>
    </row>
    <row r="82" spans="1:19" ht="15.75">
      <c r="A82" s="62"/>
      <c r="B82" s="3"/>
      <c r="C82" s="62"/>
      <c r="D82" s="17"/>
      <c r="E82" s="17"/>
      <c r="F82" s="56"/>
      <c r="G82" s="17"/>
      <c r="H82" s="17"/>
      <c r="J82" s="55"/>
      <c r="M82"/>
      <c r="N82"/>
      <c r="O82"/>
      <c r="P82"/>
      <c r="Q82"/>
      <c r="R82"/>
      <c r="S82"/>
    </row>
    <row r="83" spans="1:19" ht="15.75">
      <c r="A83" s="62"/>
      <c r="B83" s="3"/>
      <c r="C83" s="62"/>
      <c r="D83" s="17"/>
      <c r="E83" s="17"/>
      <c r="F83" s="56"/>
      <c r="G83" s="17"/>
      <c r="H83" s="17"/>
      <c r="J83" s="55"/>
      <c r="M83"/>
      <c r="N83"/>
      <c r="O83"/>
      <c r="P83"/>
      <c r="Q83"/>
      <c r="R83"/>
      <c r="S83"/>
    </row>
    <row r="84" spans="1:19" ht="15.75">
      <c r="A84" s="62"/>
      <c r="B84" s="3"/>
      <c r="C84" s="62"/>
      <c r="D84" s="17"/>
      <c r="E84" s="17"/>
      <c r="F84" s="56"/>
      <c r="G84" s="17"/>
      <c r="H84" s="17"/>
      <c r="J84" s="55"/>
      <c r="M84"/>
      <c r="N84"/>
      <c r="O84"/>
      <c r="P84"/>
      <c r="Q84"/>
      <c r="R84"/>
      <c r="S84"/>
    </row>
    <row r="85" spans="1:19" ht="15.75">
      <c r="A85" s="62"/>
      <c r="B85" s="3"/>
      <c r="C85" s="62"/>
      <c r="D85" s="17"/>
      <c r="E85" s="17"/>
      <c r="F85" s="56"/>
      <c r="G85" s="17"/>
      <c r="H85" s="17"/>
      <c r="J85" s="55"/>
      <c r="M85"/>
      <c r="N85"/>
      <c r="O85"/>
      <c r="P85"/>
      <c r="Q85"/>
      <c r="R85"/>
      <c r="S85"/>
    </row>
    <row r="86" spans="1:19" ht="15" customHeight="1">
      <c r="A86" s="62"/>
      <c r="B86" s="3"/>
      <c r="C86" s="62"/>
      <c r="D86" s="17"/>
      <c r="E86" s="17"/>
      <c r="F86" s="56"/>
      <c r="G86" s="17"/>
      <c r="H86" s="17"/>
      <c r="J86" s="55"/>
      <c r="M86"/>
      <c r="N86"/>
      <c r="O86"/>
      <c r="P86"/>
      <c r="Q86"/>
      <c r="R86"/>
      <c r="S86"/>
    </row>
    <row r="87" spans="1:19" ht="15.75">
      <c r="A87" s="62"/>
      <c r="B87" s="3"/>
      <c r="C87" s="62"/>
      <c r="D87" s="17"/>
      <c r="E87" s="17"/>
      <c r="F87" s="56"/>
      <c r="G87" s="17"/>
      <c r="H87" s="17"/>
      <c r="J87" s="55"/>
      <c r="M87"/>
      <c r="N87"/>
      <c r="O87"/>
      <c r="P87"/>
      <c r="Q87"/>
      <c r="R87"/>
      <c r="S87"/>
    </row>
    <row r="88" spans="1:19" ht="15.75">
      <c r="A88" s="62"/>
      <c r="B88" s="3"/>
      <c r="C88" s="62"/>
      <c r="D88" s="17"/>
      <c r="E88" s="17"/>
      <c r="F88" s="56"/>
      <c r="G88" s="17"/>
      <c r="H88" s="17"/>
      <c r="J88" s="55"/>
      <c r="M88"/>
      <c r="N88"/>
      <c r="O88"/>
      <c r="P88"/>
      <c r="Q88"/>
      <c r="R88"/>
      <c r="S88"/>
    </row>
    <row r="89" spans="1:19" ht="15.75">
      <c r="A89" s="62"/>
      <c r="B89" s="3"/>
      <c r="C89" s="62"/>
      <c r="D89" s="17"/>
      <c r="E89" s="17"/>
      <c r="F89" s="56"/>
      <c r="G89" s="17"/>
      <c r="H89" s="17"/>
      <c r="J89" s="55"/>
      <c r="M89"/>
      <c r="N89"/>
      <c r="O89"/>
      <c r="P89"/>
      <c r="Q89"/>
      <c r="R89"/>
      <c r="S89"/>
    </row>
    <row r="90" spans="1:19" ht="15.75">
      <c r="A90" s="62"/>
      <c r="B90" s="3"/>
      <c r="C90" s="62"/>
      <c r="D90" s="17"/>
      <c r="E90" s="17"/>
      <c r="F90" s="56"/>
      <c r="G90" s="17"/>
      <c r="H90" s="17"/>
      <c r="J90" s="55"/>
      <c r="M90"/>
      <c r="N90"/>
      <c r="O90"/>
      <c r="P90"/>
      <c r="Q90"/>
      <c r="R90"/>
      <c r="S90"/>
    </row>
    <row r="91" spans="1:19" ht="15.75">
      <c r="A91" s="62"/>
      <c r="B91" s="3"/>
      <c r="C91" s="62"/>
      <c r="D91" s="17"/>
      <c r="E91" s="17"/>
      <c r="F91" s="56"/>
      <c r="G91" s="17"/>
      <c r="H91" s="17"/>
      <c r="J91" s="55"/>
      <c r="M91"/>
      <c r="N91"/>
      <c r="O91"/>
      <c r="P91"/>
      <c r="Q91"/>
      <c r="R91"/>
      <c r="S91"/>
    </row>
    <row r="92" spans="1:19" ht="15.75">
      <c r="A92" s="62"/>
      <c r="B92" s="3"/>
      <c r="C92" s="62"/>
      <c r="D92" s="17"/>
      <c r="E92" s="17"/>
      <c r="F92" s="56"/>
      <c r="G92" s="17"/>
      <c r="H92" s="17"/>
      <c r="J92" s="55"/>
      <c r="M92"/>
      <c r="N92"/>
      <c r="O92"/>
      <c r="P92"/>
      <c r="Q92"/>
      <c r="R92"/>
      <c r="S92"/>
    </row>
    <row r="93" spans="1:19" ht="15.75">
      <c r="A93" s="62"/>
      <c r="B93" s="3"/>
      <c r="C93" s="62"/>
      <c r="D93" s="17"/>
      <c r="E93" s="17"/>
      <c r="F93" s="56"/>
      <c r="G93" s="17"/>
      <c r="H93" s="17"/>
      <c r="J93" s="55"/>
      <c r="M93"/>
      <c r="N93"/>
      <c r="O93"/>
      <c r="P93"/>
      <c r="Q93"/>
      <c r="R93"/>
      <c r="S93"/>
    </row>
    <row r="94" spans="1:19" ht="15.75">
      <c r="A94" s="62"/>
      <c r="B94" s="3"/>
      <c r="C94" s="62"/>
      <c r="D94" s="17"/>
      <c r="E94" s="17"/>
      <c r="F94" s="56"/>
      <c r="G94" s="17"/>
      <c r="H94" s="17"/>
      <c r="J94" s="55"/>
      <c r="M94"/>
      <c r="N94"/>
      <c r="O94"/>
      <c r="P94"/>
      <c r="Q94"/>
      <c r="R94"/>
      <c r="S94"/>
    </row>
    <row r="95" spans="1:19" ht="15.75">
      <c r="A95" s="62"/>
      <c r="B95" s="3"/>
      <c r="C95" s="62"/>
      <c r="D95" s="17"/>
      <c r="E95" s="17"/>
      <c r="F95" s="56"/>
      <c r="G95" s="17"/>
      <c r="H95" s="17"/>
      <c r="J95" s="55"/>
      <c r="M95"/>
      <c r="N95"/>
      <c r="O95"/>
      <c r="P95"/>
      <c r="Q95"/>
      <c r="R95"/>
      <c r="S95"/>
    </row>
    <row r="96" spans="1:19" ht="15.75">
      <c r="A96" s="62"/>
      <c r="B96" s="3"/>
      <c r="C96" s="62"/>
      <c r="D96" s="17"/>
      <c r="E96" s="17"/>
      <c r="F96" s="56"/>
      <c r="G96" s="17"/>
      <c r="H96" s="17"/>
      <c r="J96" s="55"/>
      <c r="M96"/>
      <c r="N96"/>
      <c r="O96"/>
      <c r="P96"/>
      <c r="Q96"/>
      <c r="R96"/>
      <c r="S96"/>
    </row>
    <row r="97" spans="1:19" ht="15.75">
      <c r="A97" s="62"/>
      <c r="B97" s="3"/>
      <c r="C97" s="62"/>
      <c r="D97" s="17"/>
      <c r="E97" s="17"/>
      <c r="F97" s="56"/>
      <c r="G97" s="17"/>
      <c r="H97" s="17"/>
      <c r="J97" s="55"/>
      <c r="M97"/>
      <c r="N97"/>
      <c r="O97"/>
      <c r="P97"/>
      <c r="Q97"/>
      <c r="R97"/>
      <c r="S97"/>
    </row>
    <row r="98" spans="1:19" ht="15.75">
      <c r="A98" s="62"/>
      <c r="B98" s="3"/>
      <c r="C98" s="62"/>
      <c r="D98" s="17"/>
      <c r="E98" s="17"/>
      <c r="F98" s="56"/>
      <c r="G98" s="17"/>
      <c r="H98" s="17"/>
      <c r="J98" s="55"/>
      <c r="M98"/>
      <c r="N98"/>
      <c r="O98"/>
      <c r="P98"/>
      <c r="Q98"/>
      <c r="R98"/>
      <c r="S98"/>
    </row>
    <row r="99" spans="1:19" ht="15.75">
      <c r="A99" s="62"/>
      <c r="B99" s="3"/>
      <c r="C99" s="62"/>
      <c r="D99" s="17"/>
      <c r="E99" s="17"/>
      <c r="F99" s="56"/>
      <c r="G99" s="17"/>
      <c r="H99" s="17"/>
      <c r="J99" s="55"/>
      <c r="M99"/>
      <c r="N99"/>
      <c r="O99"/>
      <c r="P99"/>
      <c r="Q99"/>
      <c r="R99"/>
      <c r="S99"/>
    </row>
    <row r="100" spans="1:19" ht="15.75">
      <c r="A100" s="62"/>
      <c r="B100" s="3"/>
      <c r="C100" s="62"/>
      <c r="D100" s="17"/>
      <c r="E100" s="17"/>
      <c r="F100" s="56"/>
      <c r="G100" s="17"/>
      <c r="H100" s="17"/>
      <c r="J100" s="55"/>
      <c r="M100"/>
      <c r="N100"/>
      <c r="O100"/>
      <c r="P100"/>
      <c r="Q100"/>
      <c r="R100"/>
      <c r="S100"/>
    </row>
    <row r="101" spans="1:19" ht="15.75">
      <c r="A101" s="62"/>
      <c r="B101" s="3"/>
      <c r="C101" s="62"/>
      <c r="D101" s="17"/>
      <c r="E101" s="17"/>
      <c r="F101" s="56"/>
      <c r="G101" s="17"/>
      <c r="H101" s="17"/>
      <c r="J101" s="55"/>
      <c r="M101"/>
      <c r="N101"/>
      <c r="O101"/>
      <c r="P101"/>
      <c r="Q101"/>
      <c r="R101"/>
      <c r="S101"/>
    </row>
    <row r="102" spans="1:19" ht="15.75">
      <c r="A102" s="62"/>
      <c r="B102" s="3"/>
      <c r="C102" s="62"/>
      <c r="D102" s="17"/>
      <c r="E102" s="17"/>
      <c r="F102" s="56"/>
      <c r="G102" s="17"/>
      <c r="H102" s="17"/>
      <c r="J102" s="55"/>
      <c r="M102"/>
      <c r="N102"/>
      <c r="O102"/>
      <c r="P102"/>
      <c r="Q102"/>
      <c r="R102"/>
      <c r="S102"/>
    </row>
    <row r="103" spans="1:19" ht="15.75">
      <c r="A103" s="62"/>
      <c r="B103" s="3"/>
      <c r="C103" s="62"/>
      <c r="D103" s="17"/>
      <c r="E103" s="17"/>
      <c r="F103" s="56"/>
      <c r="G103" s="17"/>
      <c r="H103" s="17"/>
      <c r="J103" s="55"/>
      <c r="M103"/>
      <c r="N103"/>
      <c r="O103"/>
      <c r="P103"/>
      <c r="Q103"/>
      <c r="R103"/>
      <c r="S103"/>
    </row>
    <row r="104" spans="1:19" ht="15.75">
      <c r="A104" s="62"/>
      <c r="B104" s="3"/>
      <c r="C104" s="62"/>
      <c r="D104" s="17"/>
      <c r="E104" s="17"/>
      <c r="F104" s="56"/>
      <c r="G104" s="17"/>
      <c r="H104" s="17"/>
      <c r="J104" s="55"/>
      <c r="M104"/>
      <c r="N104"/>
      <c r="O104"/>
      <c r="P104"/>
      <c r="Q104"/>
      <c r="R104"/>
      <c r="S104"/>
    </row>
    <row r="105" spans="1:19" ht="15.75">
      <c r="A105" s="62"/>
      <c r="B105" s="3"/>
      <c r="C105" s="62"/>
      <c r="D105" s="17"/>
      <c r="E105" s="17"/>
      <c r="F105" s="56"/>
      <c r="G105" s="17"/>
      <c r="H105" s="17"/>
      <c r="J105" s="55"/>
      <c r="M105"/>
      <c r="N105"/>
      <c r="O105"/>
      <c r="P105"/>
      <c r="Q105"/>
      <c r="R105"/>
      <c r="S105"/>
    </row>
    <row r="106" spans="1:19" ht="15.75">
      <c r="A106" s="62"/>
      <c r="B106" s="3"/>
      <c r="C106" s="62"/>
      <c r="D106" s="17"/>
      <c r="E106" s="17"/>
      <c r="F106" s="56"/>
      <c r="G106" s="17"/>
      <c r="H106" s="17"/>
      <c r="J106" s="55"/>
      <c r="M106"/>
      <c r="N106"/>
      <c r="O106"/>
      <c r="P106"/>
      <c r="Q106"/>
      <c r="R106"/>
      <c r="S106"/>
    </row>
    <row r="107" spans="1:19" ht="15" customHeight="1">
      <c r="A107" s="62"/>
      <c r="B107" s="3"/>
      <c r="C107" s="62"/>
      <c r="D107" s="17"/>
      <c r="E107" s="17"/>
      <c r="F107" s="56"/>
      <c r="G107" s="17"/>
      <c r="H107" s="17"/>
      <c r="J107" s="55"/>
      <c r="M107"/>
      <c r="N107"/>
      <c r="O107"/>
      <c r="P107"/>
      <c r="Q107"/>
      <c r="R107"/>
      <c r="S107"/>
    </row>
    <row r="108" spans="1:19" ht="15" customHeight="1">
      <c r="A108" s="62"/>
      <c r="B108" s="62"/>
      <c r="C108" s="62"/>
      <c r="D108" s="17"/>
      <c r="E108" s="17"/>
      <c r="F108" s="56"/>
      <c r="G108" s="17"/>
      <c r="H108" s="17"/>
      <c r="J108" s="55"/>
      <c r="M108"/>
      <c r="N108"/>
      <c r="O108"/>
      <c r="P108"/>
      <c r="Q108"/>
      <c r="R108"/>
      <c r="S108"/>
    </row>
    <row r="109" spans="1:19" ht="15" customHeight="1">
      <c r="A109" s="62"/>
      <c r="B109" s="62"/>
      <c r="C109" s="62"/>
      <c r="D109" s="17"/>
      <c r="E109" s="17"/>
      <c r="F109" s="56"/>
      <c r="G109" s="17"/>
      <c r="H109" s="17"/>
      <c r="J109" s="55"/>
      <c r="M109"/>
      <c r="N109"/>
      <c r="O109"/>
      <c r="P109"/>
      <c r="Q109"/>
      <c r="R109"/>
      <c r="S109"/>
    </row>
    <row r="110" spans="1:19" ht="15" customHeight="1">
      <c r="A110" s="62"/>
      <c r="B110" s="62"/>
      <c r="C110" s="62"/>
      <c r="D110" s="17"/>
      <c r="E110" s="17"/>
      <c r="F110" s="56"/>
      <c r="G110" s="17"/>
      <c r="H110" s="17"/>
      <c r="J110" s="55"/>
      <c r="M110"/>
      <c r="N110"/>
      <c r="O110"/>
      <c r="P110"/>
      <c r="Q110"/>
      <c r="R110"/>
      <c r="S110"/>
    </row>
    <row r="111" spans="1:19" ht="15" customHeight="1">
      <c r="A111" s="62"/>
      <c r="B111" s="62"/>
      <c r="C111" s="62"/>
      <c r="D111" s="17"/>
      <c r="E111" s="17"/>
      <c r="F111" s="56"/>
      <c r="G111" s="17"/>
      <c r="H111" s="17"/>
      <c r="J111" s="55"/>
      <c r="M111"/>
      <c r="N111"/>
      <c r="O111"/>
      <c r="P111"/>
      <c r="Q111"/>
      <c r="R111"/>
      <c r="S111"/>
    </row>
    <row r="112" spans="1:19" ht="15" customHeight="1">
      <c r="A112" s="62"/>
      <c r="B112" s="62"/>
      <c r="C112" s="62"/>
      <c r="D112" s="17"/>
      <c r="E112" s="17"/>
      <c r="F112" s="56"/>
      <c r="G112" s="17"/>
      <c r="H112" s="17"/>
      <c r="J112" s="55"/>
      <c r="M112"/>
      <c r="N112"/>
      <c r="O112"/>
      <c r="P112"/>
      <c r="Q112"/>
      <c r="R112"/>
      <c r="S112"/>
    </row>
    <row r="113" spans="1:19" ht="15" customHeight="1">
      <c r="A113" s="62"/>
      <c r="B113" s="62"/>
      <c r="C113" s="62"/>
      <c r="D113" s="17"/>
      <c r="E113" s="17"/>
      <c r="F113" s="56"/>
      <c r="G113" s="17"/>
      <c r="H113" s="17"/>
      <c r="J113" s="55"/>
      <c r="M113"/>
      <c r="N113"/>
      <c r="O113"/>
      <c r="P113"/>
      <c r="Q113"/>
      <c r="R113"/>
      <c r="S113"/>
    </row>
    <row r="114" spans="1:19" ht="15" customHeight="1">
      <c r="A114" s="62"/>
      <c r="B114" s="62"/>
      <c r="C114" s="62"/>
      <c r="D114" s="17"/>
      <c r="E114" s="17"/>
      <c r="F114" s="56"/>
      <c r="G114" s="17"/>
      <c r="H114" s="17"/>
      <c r="J114" s="55"/>
      <c r="M114"/>
      <c r="N114"/>
      <c r="O114"/>
      <c r="P114"/>
      <c r="Q114"/>
      <c r="R114"/>
      <c r="S114"/>
    </row>
    <row r="115" spans="1:19" ht="15" customHeight="1">
      <c r="A115" s="62"/>
      <c r="B115" s="62"/>
      <c r="C115" s="62"/>
      <c r="D115" s="17"/>
      <c r="E115" s="17"/>
      <c r="F115" s="56"/>
      <c r="G115" s="17"/>
      <c r="H115" s="17"/>
      <c r="J115" s="55"/>
      <c r="M115"/>
      <c r="N115"/>
      <c r="O115"/>
      <c r="P115"/>
      <c r="Q115"/>
      <c r="R115"/>
      <c r="S115"/>
    </row>
    <row r="116" spans="1:19" ht="15" customHeight="1">
      <c r="A116" s="62"/>
      <c r="B116" s="62"/>
      <c r="C116" s="62"/>
      <c r="D116" s="17"/>
      <c r="E116" s="17"/>
      <c r="F116" s="56"/>
      <c r="G116" s="17"/>
      <c r="H116" s="17"/>
      <c r="J116" s="55"/>
      <c r="M116"/>
      <c r="N116"/>
      <c r="O116"/>
      <c r="P116"/>
      <c r="Q116"/>
      <c r="R116"/>
      <c r="S116"/>
    </row>
    <row r="117" spans="1:19" ht="15.75">
      <c r="A117" s="62"/>
      <c r="B117" s="62"/>
      <c r="C117" s="62"/>
      <c r="D117" s="17"/>
      <c r="E117" s="17"/>
      <c r="F117" s="56"/>
      <c r="G117" s="17"/>
      <c r="H117" s="17"/>
      <c r="J117" s="55"/>
      <c r="M117"/>
      <c r="N117"/>
      <c r="O117"/>
      <c r="P117"/>
      <c r="Q117"/>
      <c r="R117"/>
      <c r="S117"/>
    </row>
    <row r="118" spans="1:19" ht="15" customHeight="1">
      <c r="A118" s="62"/>
      <c r="B118" s="62"/>
      <c r="C118" s="62"/>
      <c r="D118" s="17"/>
      <c r="E118" s="17"/>
      <c r="F118" s="56"/>
      <c r="G118" s="17"/>
      <c r="H118" s="17"/>
      <c r="J118" s="55"/>
      <c r="M118"/>
      <c r="N118"/>
      <c r="O118"/>
      <c r="P118"/>
      <c r="Q118"/>
      <c r="R118"/>
      <c r="S118"/>
    </row>
    <row r="119" spans="1:19">
      <c r="A119" s="133"/>
      <c r="B119" s="133"/>
      <c r="C119" s="133"/>
      <c r="D119" s="17"/>
      <c r="E119" s="17"/>
      <c r="F119" s="56"/>
      <c r="G119" s="17"/>
      <c r="H119" s="17"/>
      <c r="J119" s="55"/>
      <c r="M119"/>
      <c r="N119"/>
      <c r="O119"/>
      <c r="P119"/>
      <c r="Q119"/>
      <c r="R119"/>
      <c r="S119"/>
    </row>
    <row r="120" spans="1:19">
      <c r="A120" s="133"/>
      <c r="B120" s="133"/>
      <c r="C120" s="133"/>
      <c r="D120" s="17"/>
      <c r="E120" s="17"/>
      <c r="F120" s="56"/>
      <c r="G120" s="17"/>
      <c r="H120" s="17"/>
      <c r="J120" s="55"/>
      <c r="M120"/>
      <c r="N120"/>
      <c r="O120"/>
      <c r="P120"/>
      <c r="Q120"/>
      <c r="R120"/>
      <c r="S120"/>
    </row>
    <row r="121" spans="1:19" ht="15" customHeight="1">
      <c r="A121" s="62"/>
      <c r="B121" s="62"/>
      <c r="C121" s="62"/>
      <c r="D121" s="17"/>
      <c r="E121" s="17"/>
      <c r="F121" s="56"/>
      <c r="G121" s="17"/>
      <c r="H121" s="17"/>
      <c r="J121" s="55"/>
      <c r="M121"/>
      <c r="N121"/>
      <c r="O121"/>
      <c r="P121"/>
      <c r="Q121"/>
      <c r="R121"/>
      <c r="S121"/>
    </row>
    <row r="122" spans="1:19" ht="15" customHeight="1">
      <c r="A122" s="62"/>
      <c r="B122" s="62"/>
      <c r="C122" s="62"/>
      <c r="D122" s="17"/>
      <c r="E122" s="17"/>
      <c r="F122" s="56"/>
      <c r="G122" s="17"/>
      <c r="H122" s="17"/>
      <c r="J122" s="55"/>
      <c r="M122"/>
      <c r="N122"/>
      <c r="O122"/>
      <c r="P122"/>
      <c r="Q122"/>
      <c r="R122"/>
      <c r="S122"/>
    </row>
    <row r="123" spans="1:19" ht="15" customHeight="1">
      <c r="A123" s="3"/>
      <c r="B123" s="3"/>
      <c r="C123" s="62"/>
      <c r="D123" s="17"/>
      <c r="E123" s="17"/>
      <c r="F123" s="56"/>
      <c r="G123" s="17"/>
      <c r="H123" s="17"/>
      <c r="J123" s="55"/>
      <c r="M123"/>
      <c r="N123"/>
      <c r="O123"/>
      <c r="P123"/>
      <c r="Q123"/>
      <c r="R123"/>
      <c r="S123"/>
    </row>
    <row r="124" spans="1:19" ht="15" customHeight="1">
      <c r="A124" s="62"/>
      <c r="B124" s="62"/>
      <c r="C124" s="62"/>
      <c r="D124" s="17"/>
      <c r="E124" s="17"/>
      <c r="F124" s="56"/>
      <c r="G124" s="17"/>
      <c r="H124" s="17"/>
      <c r="J124" s="55"/>
      <c r="M124"/>
      <c r="N124"/>
      <c r="O124"/>
      <c r="P124"/>
      <c r="Q124"/>
      <c r="R124"/>
      <c r="S124"/>
    </row>
    <row r="125" spans="1:19" ht="15" customHeight="1">
      <c r="A125" s="62"/>
      <c r="B125" s="62"/>
      <c r="C125" s="62"/>
      <c r="D125" s="17"/>
      <c r="E125" s="17"/>
      <c r="F125" s="56"/>
      <c r="G125" s="17"/>
      <c r="H125" s="17"/>
      <c r="J125" s="55"/>
      <c r="M125"/>
      <c r="N125"/>
      <c r="O125"/>
      <c r="P125"/>
      <c r="Q125"/>
      <c r="R125"/>
      <c r="S125"/>
    </row>
    <row r="126" spans="1:19" ht="15" customHeight="1">
      <c r="A126" s="3"/>
      <c r="B126" s="62"/>
      <c r="C126" s="62"/>
      <c r="D126" s="17"/>
      <c r="E126" s="17"/>
      <c r="F126" s="56"/>
      <c r="G126" s="17"/>
      <c r="H126" s="17"/>
      <c r="J126" s="55"/>
      <c r="M126"/>
      <c r="N126"/>
      <c r="O126"/>
      <c r="P126"/>
      <c r="Q126"/>
      <c r="R126"/>
      <c r="S126"/>
    </row>
    <row r="127" spans="1:19" ht="15" customHeight="1">
      <c r="A127" s="62"/>
      <c r="B127" s="62"/>
      <c r="C127" s="62"/>
      <c r="D127" s="17"/>
      <c r="E127" s="17"/>
      <c r="F127" s="56"/>
      <c r="G127" s="17"/>
      <c r="H127" s="17"/>
      <c r="J127" s="55"/>
      <c r="M127"/>
      <c r="N127"/>
      <c r="O127"/>
      <c r="P127"/>
      <c r="Q127"/>
      <c r="R127"/>
      <c r="S127"/>
    </row>
    <row r="128" spans="1:19" ht="15" customHeight="1">
      <c r="A128" s="62"/>
      <c r="B128" s="62"/>
      <c r="C128" s="62"/>
      <c r="D128" s="17"/>
      <c r="E128" s="17"/>
      <c r="F128" s="56"/>
      <c r="G128" s="17"/>
      <c r="H128" s="17"/>
      <c r="J128" s="55"/>
      <c r="M128"/>
      <c r="N128"/>
      <c r="O128"/>
      <c r="P128"/>
      <c r="Q128"/>
      <c r="R128"/>
      <c r="S128"/>
    </row>
    <row r="129" spans="1:19" ht="15.75">
      <c r="A129" s="3"/>
      <c r="B129" s="57"/>
      <c r="C129" s="62"/>
      <c r="D129" s="17"/>
      <c r="E129" s="17"/>
      <c r="F129" s="56"/>
      <c r="G129" s="17"/>
      <c r="H129" s="17"/>
      <c r="J129" s="55"/>
      <c r="M129"/>
      <c r="N129"/>
      <c r="O129"/>
      <c r="P129"/>
      <c r="Q129"/>
      <c r="R129"/>
      <c r="S129"/>
    </row>
    <row r="130" spans="1:19" ht="15.75">
      <c r="A130" s="62"/>
      <c r="B130" s="57"/>
      <c r="C130" s="62"/>
      <c r="D130" s="17"/>
      <c r="E130" s="17"/>
      <c r="F130" s="56"/>
      <c r="G130" s="17"/>
      <c r="H130" s="17"/>
      <c r="J130" s="55"/>
      <c r="M130"/>
      <c r="N130"/>
      <c r="O130"/>
      <c r="P130"/>
      <c r="Q130"/>
      <c r="R130"/>
      <c r="S130"/>
    </row>
    <row r="131" spans="1:19" ht="15.75">
      <c r="A131" s="62"/>
      <c r="B131" s="3"/>
      <c r="C131" s="62"/>
      <c r="D131" s="17"/>
      <c r="E131" s="17"/>
      <c r="F131" s="56"/>
      <c r="G131" s="17"/>
      <c r="H131" s="17"/>
      <c r="J131" s="55"/>
      <c r="M131"/>
      <c r="N131"/>
      <c r="O131"/>
      <c r="P131"/>
      <c r="Q131"/>
      <c r="R131"/>
      <c r="S131"/>
    </row>
    <row r="132" spans="1:19" ht="15.75">
      <c r="A132" s="3"/>
      <c r="B132" s="3"/>
      <c r="C132" s="62"/>
      <c r="D132" s="17"/>
      <c r="E132" s="17"/>
      <c r="F132" s="56"/>
      <c r="G132" s="17"/>
      <c r="H132" s="17"/>
      <c r="J132" s="55"/>
      <c r="M132"/>
      <c r="N132"/>
      <c r="O132"/>
      <c r="P132"/>
      <c r="Q132"/>
      <c r="R132"/>
      <c r="S132"/>
    </row>
    <row r="133" spans="1:19" ht="15.75">
      <c r="A133" s="62"/>
      <c r="B133" s="3"/>
      <c r="C133" s="62"/>
      <c r="D133" s="17"/>
      <c r="E133" s="17"/>
      <c r="F133" s="56"/>
      <c r="G133" s="17"/>
      <c r="H133" s="17"/>
      <c r="J133" s="55"/>
      <c r="M133"/>
      <c r="N133"/>
      <c r="O133"/>
      <c r="P133"/>
      <c r="Q133"/>
      <c r="R133"/>
      <c r="S133"/>
    </row>
    <row r="134" spans="1:19" ht="15.75">
      <c r="A134" s="62"/>
      <c r="B134" s="3"/>
      <c r="C134" s="62"/>
      <c r="D134" s="17"/>
      <c r="E134" s="17"/>
      <c r="F134" s="56"/>
      <c r="G134" s="17"/>
      <c r="H134" s="17"/>
      <c r="J134" s="55"/>
      <c r="M134"/>
      <c r="N134"/>
      <c r="O134"/>
      <c r="P134"/>
      <c r="Q134"/>
      <c r="R134"/>
      <c r="S134"/>
    </row>
    <row r="135" spans="1:19" ht="15.75">
      <c r="A135" s="3"/>
      <c r="B135" s="57"/>
      <c r="C135" s="62"/>
      <c r="D135" s="17"/>
      <c r="E135" s="17"/>
      <c r="F135" s="56"/>
      <c r="G135" s="17"/>
      <c r="H135" s="17"/>
      <c r="J135" s="55"/>
      <c r="M135"/>
      <c r="N135"/>
      <c r="O135"/>
      <c r="P135"/>
      <c r="Q135"/>
      <c r="R135"/>
      <c r="S135"/>
    </row>
    <row r="136" spans="1:19" ht="15.75">
      <c r="A136" s="62"/>
      <c r="B136" s="57"/>
      <c r="C136" s="62"/>
      <c r="D136" s="17"/>
      <c r="E136" s="17"/>
      <c r="F136" s="56"/>
      <c r="G136" s="17"/>
      <c r="H136" s="17"/>
      <c r="J136" s="55"/>
      <c r="M136"/>
      <c r="N136"/>
      <c r="O136"/>
      <c r="P136"/>
      <c r="Q136"/>
      <c r="R136"/>
      <c r="S136"/>
    </row>
    <row r="137" spans="1:19" ht="17.25" customHeight="1">
      <c r="A137" s="3"/>
      <c r="B137" s="57"/>
      <c r="C137" s="62"/>
      <c r="D137" s="17"/>
      <c r="E137" s="17"/>
      <c r="F137" s="56"/>
      <c r="G137" s="17"/>
      <c r="H137" s="17"/>
      <c r="J137" s="55"/>
      <c r="M137"/>
      <c r="N137"/>
      <c r="O137"/>
      <c r="P137"/>
      <c r="Q137"/>
      <c r="R137"/>
      <c r="S137"/>
    </row>
    <row r="138" spans="1:19" ht="15" customHeight="1">
      <c r="A138" s="62"/>
      <c r="B138" s="3"/>
      <c r="C138" s="3"/>
      <c r="D138" s="17"/>
      <c r="E138" s="17"/>
      <c r="F138" s="56"/>
      <c r="G138" s="17"/>
      <c r="H138" s="17"/>
      <c r="J138" s="55"/>
      <c r="M138"/>
      <c r="N138"/>
      <c r="O138"/>
      <c r="P138"/>
      <c r="Q138"/>
      <c r="R138"/>
      <c r="S138"/>
    </row>
    <row r="139" spans="1:19" ht="15" customHeight="1">
      <c r="A139" s="3"/>
      <c r="B139" s="3"/>
      <c r="C139" s="3"/>
      <c r="D139" s="17"/>
      <c r="E139" s="17"/>
      <c r="F139" s="56"/>
      <c r="G139" s="17"/>
      <c r="H139" s="17"/>
      <c r="J139" s="55"/>
      <c r="M139"/>
      <c r="N139"/>
      <c r="O139"/>
      <c r="P139"/>
      <c r="Q139"/>
      <c r="R139"/>
      <c r="S139"/>
    </row>
    <row r="140" spans="1:19" ht="15" customHeight="1">
      <c r="A140" s="62"/>
      <c r="B140" s="62"/>
      <c r="C140" s="62"/>
      <c r="D140" s="17"/>
      <c r="E140" s="17"/>
      <c r="F140" s="56"/>
      <c r="G140" s="17"/>
      <c r="H140" s="17"/>
      <c r="J140" s="55"/>
      <c r="M140"/>
      <c r="N140"/>
      <c r="O140"/>
      <c r="P140"/>
      <c r="Q140"/>
      <c r="R140"/>
      <c r="S140"/>
    </row>
    <row r="141" spans="1:19" ht="15" customHeight="1">
      <c r="A141" s="3"/>
      <c r="B141" s="62"/>
      <c r="C141" s="62"/>
      <c r="D141" s="17"/>
      <c r="E141" s="17"/>
      <c r="F141" s="56"/>
      <c r="G141" s="17"/>
      <c r="H141" s="17"/>
      <c r="J141" s="55"/>
      <c r="M141"/>
      <c r="N141"/>
      <c r="O141"/>
      <c r="P141"/>
      <c r="Q141"/>
      <c r="R141"/>
      <c r="S141"/>
    </row>
    <row r="142" spans="1:19" ht="15" customHeight="1">
      <c r="A142" s="62"/>
      <c r="B142" s="62"/>
      <c r="C142" s="62"/>
      <c r="D142" s="17"/>
      <c r="E142" s="17"/>
      <c r="F142" s="56"/>
      <c r="G142" s="17"/>
      <c r="H142" s="17"/>
      <c r="J142" s="55"/>
      <c r="M142"/>
      <c r="N142"/>
      <c r="O142"/>
      <c r="P142"/>
      <c r="Q142"/>
      <c r="R142"/>
      <c r="S142"/>
    </row>
    <row r="143" spans="1:19" ht="15" customHeight="1">
      <c r="A143" s="3"/>
      <c r="B143" s="62"/>
      <c r="C143" s="62"/>
      <c r="D143" s="17"/>
      <c r="E143" s="17"/>
      <c r="F143" s="56"/>
      <c r="G143" s="17"/>
      <c r="H143" s="17"/>
      <c r="J143" s="55"/>
      <c r="M143"/>
      <c r="N143"/>
      <c r="O143"/>
      <c r="P143"/>
      <c r="Q143"/>
      <c r="R143"/>
      <c r="S143"/>
    </row>
    <row r="144" spans="1:19" ht="15" customHeight="1">
      <c r="A144" s="62"/>
      <c r="B144" s="62"/>
      <c r="C144" s="62"/>
      <c r="D144" s="17"/>
      <c r="E144" s="17"/>
      <c r="F144" s="56"/>
      <c r="G144" s="17"/>
      <c r="H144" s="17"/>
      <c r="J144" s="55"/>
      <c r="M144"/>
      <c r="N144"/>
      <c r="O144"/>
      <c r="P144"/>
      <c r="Q144"/>
      <c r="R144"/>
      <c r="S144"/>
    </row>
    <row r="145" spans="1:19" ht="15" customHeight="1">
      <c r="A145" s="3"/>
      <c r="B145" s="62"/>
      <c r="C145" s="62"/>
      <c r="D145" s="17"/>
      <c r="E145" s="17"/>
      <c r="F145" s="56"/>
      <c r="G145" s="17"/>
      <c r="H145" s="17"/>
      <c r="J145" s="55"/>
      <c r="M145"/>
      <c r="N145"/>
      <c r="O145"/>
      <c r="P145"/>
      <c r="Q145"/>
      <c r="R145"/>
      <c r="S145"/>
    </row>
    <row r="146" spans="1:19" ht="15" customHeight="1">
      <c r="A146" s="62"/>
      <c r="B146" s="62"/>
      <c r="C146" s="62"/>
      <c r="D146" s="17"/>
      <c r="E146" s="17"/>
      <c r="F146" s="56"/>
      <c r="G146" s="17"/>
      <c r="H146" s="17"/>
      <c r="J146" s="55"/>
      <c r="M146"/>
      <c r="N146"/>
      <c r="O146"/>
      <c r="P146"/>
      <c r="Q146"/>
      <c r="R146"/>
      <c r="S146"/>
    </row>
    <row r="147" spans="1:19" ht="15" customHeight="1">
      <c r="A147" s="3"/>
      <c r="B147" s="62"/>
      <c r="C147" s="62"/>
      <c r="D147" s="17"/>
      <c r="E147" s="17"/>
      <c r="F147" s="56"/>
      <c r="G147" s="17"/>
      <c r="H147" s="17"/>
      <c r="J147" s="55"/>
      <c r="M147"/>
      <c r="N147"/>
      <c r="O147"/>
      <c r="P147"/>
      <c r="Q147"/>
      <c r="R147"/>
      <c r="S147"/>
    </row>
    <row r="148" spans="1:19" ht="15" customHeight="1">
      <c r="A148" s="62"/>
      <c r="B148" s="62"/>
      <c r="C148" s="62"/>
      <c r="D148" s="17"/>
      <c r="E148" s="17"/>
      <c r="F148" s="56"/>
      <c r="G148" s="17"/>
      <c r="H148" s="17"/>
      <c r="J148" s="55"/>
      <c r="M148"/>
      <c r="N148"/>
      <c r="O148"/>
      <c r="P148"/>
      <c r="Q148"/>
      <c r="R148"/>
      <c r="S148"/>
    </row>
    <row r="149" spans="1:19" ht="15" customHeight="1">
      <c r="A149" s="3"/>
      <c r="B149" s="62"/>
      <c r="C149" s="62"/>
      <c r="D149" s="17"/>
      <c r="E149" s="17"/>
      <c r="F149" s="56"/>
      <c r="G149" s="17"/>
      <c r="H149" s="17"/>
      <c r="J149" s="55"/>
      <c r="M149"/>
      <c r="N149"/>
      <c r="O149"/>
      <c r="P149"/>
      <c r="Q149"/>
      <c r="R149"/>
      <c r="S149"/>
    </row>
    <row r="150" spans="1:19" ht="15" customHeight="1">
      <c r="A150" s="62"/>
      <c r="B150" s="62"/>
      <c r="C150" s="62"/>
      <c r="D150" s="17"/>
      <c r="E150" s="17"/>
      <c r="F150" s="56"/>
      <c r="G150" s="17"/>
      <c r="H150" s="17"/>
      <c r="J150" s="55"/>
      <c r="M150"/>
      <c r="N150"/>
      <c r="O150"/>
      <c r="P150"/>
      <c r="Q150"/>
      <c r="R150"/>
      <c r="S150"/>
    </row>
    <row r="151" spans="1:19" ht="15" customHeight="1">
      <c r="A151" s="3"/>
      <c r="B151" s="62"/>
      <c r="C151" s="62"/>
      <c r="D151" s="17"/>
      <c r="E151" s="17"/>
      <c r="F151" s="56"/>
      <c r="G151" s="17"/>
      <c r="H151" s="17"/>
      <c r="J151" s="55"/>
      <c r="M151"/>
      <c r="N151"/>
      <c r="O151"/>
      <c r="P151"/>
      <c r="Q151"/>
      <c r="R151"/>
      <c r="S151"/>
    </row>
    <row r="152" spans="1:19" ht="15" customHeight="1">
      <c r="A152" s="62"/>
      <c r="B152" s="62"/>
      <c r="C152" s="62"/>
      <c r="D152" s="17"/>
      <c r="E152" s="17"/>
      <c r="F152" s="56"/>
      <c r="G152" s="17"/>
      <c r="H152" s="17"/>
      <c r="J152" s="55"/>
      <c r="M152"/>
      <c r="N152"/>
      <c r="O152"/>
      <c r="P152"/>
      <c r="Q152"/>
      <c r="R152"/>
      <c r="S152"/>
    </row>
    <row r="153" spans="1:19" ht="15" customHeight="1">
      <c r="A153" s="3"/>
      <c r="B153" s="62"/>
      <c r="C153" s="62"/>
      <c r="D153" s="17"/>
      <c r="E153" s="17"/>
      <c r="F153" s="56"/>
      <c r="G153" s="17"/>
      <c r="H153" s="17"/>
      <c r="J153" s="55"/>
      <c r="M153"/>
      <c r="N153"/>
      <c r="O153"/>
      <c r="P153"/>
      <c r="Q153"/>
      <c r="R153"/>
      <c r="S153"/>
    </row>
    <row r="154" spans="1:19" ht="15" customHeight="1">
      <c r="A154" s="62"/>
      <c r="B154" s="62"/>
      <c r="C154" s="62"/>
      <c r="D154" s="17"/>
      <c r="E154" s="17"/>
      <c r="F154" s="56"/>
      <c r="G154" s="17"/>
      <c r="H154" s="17"/>
      <c r="J154" s="55"/>
      <c r="M154"/>
      <c r="N154"/>
      <c r="O154"/>
      <c r="P154"/>
      <c r="Q154"/>
      <c r="R154"/>
      <c r="S154"/>
    </row>
    <row r="155" spans="1:19" ht="15" customHeight="1">
      <c r="A155" s="3"/>
      <c r="B155" s="62"/>
      <c r="C155" s="62"/>
      <c r="D155" s="17"/>
      <c r="E155" s="17"/>
      <c r="F155" s="56"/>
      <c r="G155" s="17"/>
      <c r="H155" s="17"/>
      <c r="J155" s="55"/>
      <c r="M155"/>
      <c r="N155"/>
      <c r="O155"/>
      <c r="P155"/>
      <c r="Q155"/>
      <c r="R155"/>
      <c r="S155"/>
    </row>
    <row r="156" spans="1:19" ht="15" customHeight="1">
      <c r="A156" s="62"/>
      <c r="B156" s="62"/>
      <c r="C156" s="62"/>
      <c r="D156" s="17"/>
      <c r="E156" s="17"/>
      <c r="F156" s="56"/>
      <c r="G156" s="17"/>
      <c r="H156" s="17"/>
      <c r="J156" s="55"/>
      <c r="M156"/>
      <c r="N156"/>
      <c r="O156"/>
      <c r="P156"/>
      <c r="Q156"/>
      <c r="R156"/>
      <c r="S156"/>
    </row>
    <row r="157" spans="1:19" ht="15" customHeight="1">
      <c r="A157" s="3"/>
      <c r="B157" s="62"/>
      <c r="C157" s="62"/>
      <c r="D157" s="17"/>
      <c r="E157" s="17"/>
      <c r="F157" s="56"/>
      <c r="G157" s="17"/>
      <c r="H157" s="17"/>
      <c r="J157" s="55"/>
      <c r="M157"/>
      <c r="N157"/>
      <c r="O157"/>
      <c r="P157"/>
      <c r="Q157"/>
      <c r="R157"/>
      <c r="S157"/>
    </row>
    <row r="158" spans="1:19" ht="15" customHeight="1">
      <c r="A158" s="62"/>
      <c r="B158" s="62"/>
      <c r="C158" s="62"/>
      <c r="D158" s="17"/>
      <c r="E158" s="17"/>
      <c r="F158" s="56"/>
      <c r="G158" s="17"/>
      <c r="H158" s="17"/>
      <c r="J158" s="55"/>
      <c r="M158"/>
      <c r="N158"/>
      <c r="O158"/>
      <c r="P158"/>
      <c r="Q158"/>
      <c r="R158"/>
      <c r="S158"/>
    </row>
    <row r="159" spans="1:19" ht="15" customHeight="1">
      <c r="A159" s="3"/>
      <c r="B159" s="62"/>
      <c r="C159" s="62"/>
      <c r="D159" s="17"/>
      <c r="E159" s="17"/>
      <c r="F159" s="56"/>
      <c r="G159" s="17"/>
      <c r="H159" s="17"/>
      <c r="J159" s="55"/>
      <c r="M159"/>
      <c r="N159"/>
      <c r="O159"/>
      <c r="P159"/>
      <c r="Q159"/>
      <c r="R159"/>
      <c r="S159"/>
    </row>
    <row r="160" spans="1:19" ht="15" customHeight="1">
      <c r="A160" s="62"/>
      <c r="B160" s="62"/>
      <c r="C160" s="62"/>
      <c r="D160" s="17"/>
      <c r="E160" s="17"/>
      <c r="F160" s="56"/>
      <c r="G160" s="17"/>
      <c r="H160" s="17"/>
      <c r="J160" s="55"/>
      <c r="M160"/>
      <c r="N160"/>
      <c r="O160"/>
      <c r="P160"/>
      <c r="Q160"/>
      <c r="R160"/>
      <c r="S160"/>
    </row>
    <row r="161" spans="1:19" ht="15" customHeight="1">
      <c r="A161" s="3"/>
      <c r="B161" s="62"/>
      <c r="C161" s="62"/>
      <c r="D161" s="17"/>
      <c r="E161" s="17"/>
      <c r="F161" s="56"/>
      <c r="G161" s="17"/>
      <c r="H161" s="17"/>
      <c r="J161" s="55"/>
      <c r="M161"/>
      <c r="N161"/>
      <c r="O161"/>
      <c r="P161"/>
      <c r="Q161"/>
      <c r="R161"/>
      <c r="S161"/>
    </row>
    <row r="162" spans="1:19" ht="15.75">
      <c r="A162" s="62"/>
      <c r="B162" s="62"/>
      <c r="C162" s="62"/>
      <c r="D162" s="17"/>
      <c r="E162" s="17"/>
      <c r="F162" s="56"/>
      <c r="G162" s="17"/>
      <c r="H162" s="17"/>
      <c r="J162" s="55"/>
      <c r="M162"/>
      <c r="N162"/>
      <c r="O162"/>
      <c r="P162"/>
      <c r="Q162"/>
      <c r="R162"/>
      <c r="S162"/>
    </row>
    <row r="163" spans="1:19" ht="15" customHeight="1">
      <c r="A163" s="3"/>
      <c r="B163" s="62"/>
      <c r="C163" s="62"/>
      <c r="D163" s="17"/>
      <c r="E163" s="17"/>
      <c r="F163" s="56"/>
      <c r="G163" s="17"/>
      <c r="H163" s="17"/>
      <c r="J163" s="55"/>
      <c r="M163"/>
      <c r="N163"/>
      <c r="O163"/>
      <c r="P163"/>
      <c r="Q163"/>
      <c r="R163"/>
      <c r="S163"/>
    </row>
    <row r="164" spans="1:19" ht="15" customHeight="1">
      <c r="A164" s="62"/>
      <c r="B164" s="62"/>
      <c r="C164" s="62"/>
      <c r="D164" s="17"/>
      <c r="E164" s="17"/>
      <c r="F164" s="56"/>
      <c r="G164" s="17"/>
      <c r="H164" s="17"/>
      <c r="J164" s="55"/>
      <c r="M164"/>
      <c r="N164"/>
      <c r="O164"/>
      <c r="P164"/>
      <c r="Q164"/>
      <c r="R164"/>
      <c r="S164"/>
    </row>
    <row r="165" spans="1:19" ht="15.75">
      <c r="A165" s="3"/>
      <c r="B165" s="62"/>
      <c r="C165" s="62"/>
      <c r="D165" s="17"/>
      <c r="E165" s="17"/>
      <c r="F165" s="56"/>
      <c r="G165" s="17"/>
      <c r="H165" s="17"/>
      <c r="J165" s="55"/>
      <c r="M165"/>
      <c r="N165"/>
      <c r="O165"/>
      <c r="P165"/>
      <c r="Q165"/>
      <c r="R165"/>
      <c r="S165"/>
    </row>
    <row r="166" spans="1:19" ht="15.75">
      <c r="A166" s="62"/>
      <c r="B166" s="62"/>
      <c r="C166" s="62"/>
      <c r="D166" s="17"/>
      <c r="E166" s="17"/>
      <c r="F166" s="56"/>
      <c r="G166" s="17"/>
      <c r="H166" s="17"/>
      <c r="J166" s="55"/>
      <c r="M166"/>
      <c r="N166"/>
      <c r="O166"/>
      <c r="P166"/>
      <c r="Q166"/>
      <c r="R166"/>
      <c r="S166"/>
    </row>
    <row r="167" spans="1:19" ht="15" customHeight="1">
      <c r="A167" s="3"/>
      <c r="B167" s="62"/>
      <c r="C167" s="62"/>
      <c r="D167" s="17"/>
      <c r="E167" s="17"/>
      <c r="F167" s="56"/>
      <c r="G167" s="17"/>
      <c r="H167" s="17"/>
      <c r="J167" s="55"/>
      <c r="M167"/>
      <c r="N167"/>
      <c r="O167"/>
      <c r="P167"/>
      <c r="Q167"/>
      <c r="R167"/>
      <c r="S167"/>
    </row>
    <row r="168" spans="1:19" ht="15.75">
      <c r="A168" s="62"/>
      <c r="B168" s="62"/>
      <c r="C168" s="62"/>
      <c r="D168" s="17"/>
      <c r="E168" s="17"/>
      <c r="F168" s="56"/>
      <c r="G168" s="17"/>
      <c r="H168" s="17"/>
      <c r="J168" s="55"/>
      <c r="M168"/>
      <c r="N168"/>
      <c r="O168"/>
      <c r="P168"/>
      <c r="Q168"/>
      <c r="R168"/>
      <c r="S168"/>
    </row>
    <row r="169" spans="1:19" ht="15" customHeight="1">
      <c r="A169" s="3"/>
      <c r="B169" s="62"/>
      <c r="C169" s="62"/>
      <c r="D169" s="17"/>
      <c r="E169" s="17"/>
      <c r="F169" s="56"/>
      <c r="G169" s="17"/>
      <c r="H169" s="17"/>
      <c r="J169" s="55"/>
      <c r="M169"/>
      <c r="N169"/>
      <c r="O169"/>
      <c r="P169"/>
      <c r="Q169"/>
      <c r="R169"/>
      <c r="S169"/>
    </row>
    <row r="170" spans="1:19" ht="15" customHeight="1">
      <c r="A170" s="62"/>
      <c r="B170" s="62"/>
      <c r="C170" s="62"/>
      <c r="D170" s="17"/>
      <c r="E170" s="17"/>
      <c r="F170" s="56"/>
      <c r="G170" s="17"/>
      <c r="H170" s="17"/>
      <c r="J170" s="55"/>
      <c r="M170"/>
      <c r="N170"/>
      <c r="O170"/>
      <c r="P170"/>
      <c r="Q170"/>
      <c r="R170"/>
      <c r="S170"/>
    </row>
    <row r="171" spans="1:19" ht="15" customHeight="1">
      <c r="A171" s="3"/>
      <c r="B171" s="62"/>
      <c r="C171" s="62"/>
      <c r="D171" s="17"/>
      <c r="E171" s="17"/>
      <c r="F171" s="56"/>
      <c r="G171" s="17"/>
      <c r="H171" s="17"/>
      <c r="J171" s="55"/>
      <c r="M171"/>
      <c r="N171"/>
      <c r="O171"/>
      <c r="P171"/>
      <c r="Q171"/>
      <c r="R171"/>
      <c r="S171"/>
    </row>
    <row r="172" spans="1:19" ht="15" customHeight="1">
      <c r="A172" s="62"/>
      <c r="B172" s="62"/>
      <c r="C172" s="62"/>
      <c r="D172" s="17"/>
      <c r="E172" s="17"/>
      <c r="F172" s="56"/>
      <c r="G172" s="17"/>
      <c r="H172" s="17"/>
      <c r="J172" s="55"/>
      <c r="M172"/>
      <c r="N172"/>
      <c r="O172"/>
      <c r="P172"/>
      <c r="Q172"/>
      <c r="R172"/>
      <c r="S172"/>
    </row>
    <row r="173" spans="1:19" ht="15" customHeight="1">
      <c r="A173" s="3"/>
      <c r="B173" s="62"/>
      <c r="C173" s="62"/>
      <c r="D173" s="17"/>
      <c r="E173" s="17"/>
      <c r="F173" s="56"/>
      <c r="G173" s="17"/>
      <c r="H173" s="17"/>
      <c r="J173" s="55"/>
      <c r="M173"/>
      <c r="N173"/>
      <c r="O173"/>
      <c r="P173"/>
      <c r="Q173"/>
      <c r="R173"/>
      <c r="S173"/>
    </row>
    <row r="174" spans="1:19" ht="15" customHeight="1">
      <c r="A174" s="62"/>
      <c r="B174" s="62"/>
      <c r="C174" s="62"/>
      <c r="D174" s="17"/>
      <c r="E174" s="17"/>
      <c r="F174" s="56"/>
      <c r="G174" s="17"/>
      <c r="H174" s="17"/>
      <c r="J174" s="55"/>
      <c r="M174"/>
      <c r="N174"/>
      <c r="O174"/>
      <c r="P174"/>
      <c r="Q174"/>
      <c r="R174"/>
      <c r="S174"/>
    </row>
    <row r="175" spans="1:19" ht="15" customHeight="1">
      <c r="A175" s="3"/>
      <c r="B175" s="62"/>
      <c r="C175" s="62"/>
      <c r="D175" s="17"/>
      <c r="E175" s="17"/>
      <c r="F175" s="56"/>
      <c r="G175" s="17"/>
      <c r="H175" s="17"/>
      <c r="J175" s="55"/>
      <c r="M175"/>
      <c r="N175"/>
      <c r="O175"/>
      <c r="P175"/>
      <c r="Q175"/>
      <c r="R175"/>
      <c r="S175"/>
    </row>
    <row r="176" spans="1:19" ht="15" customHeight="1">
      <c r="A176" s="62"/>
      <c r="B176" s="62"/>
      <c r="C176" s="62"/>
      <c r="D176" s="17"/>
      <c r="E176" s="17"/>
      <c r="F176" s="56"/>
      <c r="G176" s="17"/>
      <c r="H176" s="17"/>
      <c r="J176" s="55"/>
      <c r="M176"/>
      <c r="N176"/>
      <c r="O176"/>
      <c r="P176"/>
      <c r="Q176"/>
      <c r="R176"/>
      <c r="S176"/>
    </row>
    <row r="177" spans="1:19" ht="15" customHeight="1">
      <c r="A177" s="3"/>
      <c r="B177" s="62"/>
      <c r="C177" s="62"/>
      <c r="D177" s="17"/>
      <c r="E177" s="17"/>
      <c r="F177" s="56"/>
      <c r="G177" s="17"/>
      <c r="H177" s="17"/>
      <c r="J177" s="55"/>
      <c r="M177"/>
      <c r="N177"/>
      <c r="O177"/>
      <c r="P177"/>
      <c r="Q177"/>
      <c r="R177"/>
      <c r="S177"/>
    </row>
    <row r="178" spans="1:19" ht="15" customHeight="1">
      <c r="A178" s="62"/>
      <c r="B178" s="62"/>
      <c r="C178" s="62"/>
      <c r="D178" s="17"/>
      <c r="E178" s="17"/>
      <c r="F178" s="56"/>
      <c r="G178" s="17"/>
      <c r="H178" s="17"/>
      <c r="J178" s="55"/>
      <c r="M178"/>
      <c r="N178"/>
      <c r="O178"/>
      <c r="P178"/>
      <c r="Q178"/>
      <c r="R178"/>
      <c r="S178"/>
    </row>
    <row r="179" spans="1:19" ht="15" customHeight="1">
      <c r="A179" s="3"/>
      <c r="B179" s="62"/>
      <c r="C179" s="62"/>
      <c r="D179" s="17"/>
      <c r="E179" s="17"/>
      <c r="F179" s="56"/>
      <c r="G179" s="17"/>
      <c r="H179" s="17"/>
      <c r="J179" s="55"/>
      <c r="M179"/>
      <c r="N179"/>
      <c r="O179"/>
      <c r="P179"/>
      <c r="Q179"/>
      <c r="R179"/>
      <c r="S179"/>
    </row>
    <row r="180" spans="1:19" ht="15" customHeight="1">
      <c r="A180" s="62"/>
      <c r="B180" s="62"/>
      <c r="C180" s="62"/>
      <c r="D180" s="17"/>
      <c r="E180" s="17"/>
      <c r="F180" s="56"/>
      <c r="G180" s="17"/>
      <c r="H180" s="17"/>
      <c r="J180" s="55"/>
      <c r="M180"/>
      <c r="N180"/>
      <c r="O180"/>
      <c r="P180"/>
      <c r="Q180"/>
      <c r="R180"/>
      <c r="S180"/>
    </row>
    <row r="181" spans="1:19" ht="15" customHeight="1">
      <c r="A181" s="3"/>
      <c r="B181" s="61"/>
      <c r="C181" s="62"/>
      <c r="D181" s="17"/>
      <c r="E181" s="17"/>
      <c r="F181" s="56"/>
      <c r="G181" s="17"/>
      <c r="H181" s="17"/>
      <c r="J181" s="55"/>
      <c r="M181"/>
      <c r="N181"/>
      <c r="O181"/>
      <c r="P181"/>
      <c r="Q181"/>
      <c r="R181"/>
      <c r="S181"/>
    </row>
    <row r="182" spans="1:19" ht="15" customHeight="1">
      <c r="A182" s="62"/>
      <c r="B182" s="62"/>
      <c r="C182" s="62"/>
      <c r="D182" s="17"/>
      <c r="E182" s="17"/>
      <c r="F182" s="56"/>
      <c r="G182" s="17"/>
      <c r="H182" s="17"/>
      <c r="J182" s="55"/>
      <c r="M182"/>
      <c r="N182"/>
      <c r="O182"/>
      <c r="P182"/>
      <c r="Q182"/>
      <c r="R182"/>
      <c r="S182"/>
    </row>
    <row r="183" spans="1:19" ht="15" customHeight="1">
      <c r="A183" s="3"/>
      <c r="B183" s="61"/>
      <c r="C183" s="62"/>
      <c r="D183" s="17"/>
      <c r="E183" s="17"/>
      <c r="F183" s="56"/>
      <c r="G183" s="17"/>
      <c r="H183" s="17"/>
      <c r="J183" s="55"/>
      <c r="M183"/>
      <c r="N183"/>
      <c r="O183"/>
      <c r="P183"/>
      <c r="Q183"/>
      <c r="R183"/>
      <c r="S183"/>
    </row>
    <row r="184" spans="1:19" ht="15" customHeight="1">
      <c r="A184" s="62"/>
      <c r="B184" s="62"/>
      <c r="C184" s="62"/>
      <c r="D184" s="17"/>
      <c r="E184" s="17"/>
      <c r="F184" s="56"/>
      <c r="G184" s="17"/>
      <c r="H184" s="17"/>
      <c r="J184" s="55"/>
      <c r="M184"/>
      <c r="N184"/>
      <c r="O184"/>
      <c r="P184"/>
      <c r="Q184"/>
      <c r="R184"/>
      <c r="S184"/>
    </row>
    <row r="185" spans="1:19" ht="15" customHeight="1">
      <c r="A185" s="3"/>
      <c r="B185" s="61"/>
      <c r="C185" s="62"/>
      <c r="D185" s="17"/>
      <c r="E185" s="17"/>
      <c r="F185" s="56"/>
      <c r="G185" s="17"/>
      <c r="H185" s="17"/>
      <c r="J185" s="55"/>
      <c r="M185"/>
      <c r="N185"/>
      <c r="O185"/>
      <c r="P185"/>
      <c r="Q185"/>
      <c r="R185"/>
      <c r="S185"/>
    </row>
    <row r="186" spans="1:19" ht="15" customHeight="1">
      <c r="A186" s="62"/>
      <c r="B186" s="61"/>
      <c r="C186" s="62"/>
      <c r="D186" s="17"/>
      <c r="E186" s="17"/>
      <c r="F186" s="56"/>
      <c r="G186" s="17"/>
      <c r="H186" s="17"/>
      <c r="J186" s="55"/>
      <c r="M186"/>
      <c r="N186"/>
      <c r="O186"/>
      <c r="P186"/>
      <c r="Q186"/>
      <c r="R186"/>
      <c r="S186"/>
    </row>
    <row r="187" spans="1:19" ht="15.75">
      <c r="A187" s="3"/>
      <c r="B187" s="61"/>
      <c r="C187" s="62"/>
      <c r="D187" s="17"/>
      <c r="E187" s="17"/>
      <c r="F187" s="56"/>
      <c r="G187" s="17"/>
      <c r="H187" s="17"/>
      <c r="J187" s="55"/>
      <c r="M187"/>
      <c r="N187"/>
      <c r="O187"/>
      <c r="P187"/>
      <c r="Q187"/>
      <c r="R187"/>
      <c r="S187"/>
    </row>
    <row r="188" spans="1:19" ht="15" customHeight="1">
      <c r="A188" s="133"/>
      <c r="B188" s="134"/>
      <c r="C188" s="133"/>
      <c r="D188" s="17"/>
      <c r="E188" s="17"/>
      <c r="F188" s="56"/>
      <c r="G188" s="17"/>
      <c r="H188" s="17"/>
      <c r="J188" s="55"/>
      <c r="M188"/>
      <c r="N188"/>
      <c r="O188"/>
      <c r="P188"/>
      <c r="Q188"/>
      <c r="R188"/>
      <c r="S188"/>
    </row>
    <row r="189" spans="1:19" ht="15" customHeight="1">
      <c r="A189" s="133"/>
      <c r="B189" s="134"/>
      <c r="C189" s="133"/>
      <c r="D189" s="17"/>
      <c r="E189" s="17"/>
      <c r="F189" s="56"/>
      <c r="G189" s="17"/>
      <c r="H189" s="17"/>
      <c r="J189" s="55"/>
      <c r="M189"/>
      <c r="N189"/>
      <c r="O189"/>
      <c r="P189"/>
      <c r="Q189"/>
      <c r="R189"/>
      <c r="S189"/>
    </row>
    <row r="190" spans="1:19" ht="15.75">
      <c r="A190" s="62"/>
      <c r="B190" s="61"/>
      <c r="C190" s="62"/>
      <c r="D190" s="17"/>
      <c r="E190" s="17"/>
      <c r="F190" s="56"/>
      <c r="G190" s="17"/>
      <c r="H190" s="17"/>
      <c r="J190" s="55"/>
      <c r="M190"/>
      <c r="N190"/>
      <c r="O190"/>
      <c r="P190"/>
      <c r="Q190"/>
      <c r="R190"/>
      <c r="S190"/>
    </row>
    <row r="191" spans="1:19" ht="15.75">
      <c r="A191" s="3"/>
      <c r="B191" s="61"/>
      <c r="C191" s="62"/>
      <c r="D191" s="17"/>
      <c r="E191" s="17"/>
      <c r="F191" s="56"/>
      <c r="G191" s="17"/>
      <c r="H191" s="17"/>
      <c r="J191" s="55"/>
      <c r="M191"/>
      <c r="N191"/>
      <c r="O191"/>
      <c r="P191"/>
      <c r="Q191"/>
      <c r="R191"/>
      <c r="S191"/>
    </row>
    <row r="192" spans="1:19" ht="15" customHeight="1">
      <c r="A192" s="62"/>
      <c r="B192" s="61"/>
      <c r="C192" s="62"/>
      <c r="D192" s="17"/>
      <c r="E192" s="17"/>
      <c r="F192" s="56"/>
      <c r="G192" s="17"/>
      <c r="H192" s="17"/>
      <c r="J192" s="55"/>
      <c r="M192"/>
      <c r="N192"/>
      <c r="O192"/>
      <c r="P192"/>
      <c r="Q192"/>
      <c r="R192"/>
      <c r="S192"/>
    </row>
    <row r="193" spans="1:19" ht="15" customHeight="1">
      <c r="A193" s="62"/>
      <c r="B193" s="61"/>
      <c r="C193" s="62"/>
      <c r="D193" s="17"/>
      <c r="E193" s="17"/>
      <c r="F193" s="56"/>
      <c r="G193" s="17"/>
      <c r="H193" s="17"/>
      <c r="J193" s="55"/>
      <c r="M193"/>
      <c r="N193"/>
      <c r="O193"/>
      <c r="P193"/>
      <c r="Q193"/>
      <c r="R193"/>
      <c r="S193"/>
    </row>
    <row r="194" spans="1:19" ht="15" customHeight="1">
      <c r="A194" s="3"/>
      <c r="B194" s="61"/>
      <c r="C194" s="62"/>
      <c r="D194" s="17"/>
      <c r="E194" s="17"/>
      <c r="F194" s="56"/>
      <c r="G194" s="17"/>
      <c r="H194" s="17"/>
      <c r="J194" s="55"/>
      <c r="M194"/>
      <c r="N194"/>
      <c r="O194"/>
      <c r="P194"/>
      <c r="Q194"/>
      <c r="R194"/>
      <c r="S194"/>
    </row>
    <row r="195" spans="1:19" ht="15.75">
      <c r="A195" s="62"/>
      <c r="B195" s="61"/>
      <c r="C195" s="62"/>
      <c r="D195" s="17"/>
      <c r="E195" s="17"/>
      <c r="F195" s="56"/>
      <c r="G195" s="17"/>
      <c r="H195" s="17"/>
      <c r="J195" s="55"/>
      <c r="M195"/>
      <c r="N195"/>
      <c r="O195"/>
      <c r="P195"/>
      <c r="Q195"/>
      <c r="R195"/>
      <c r="S195"/>
    </row>
    <row r="196" spans="1:19" ht="15.75">
      <c r="A196" s="62"/>
      <c r="B196" s="61"/>
      <c r="C196" s="62"/>
      <c r="D196" s="17"/>
      <c r="E196" s="17"/>
      <c r="F196" s="56"/>
      <c r="G196" s="17"/>
      <c r="H196" s="17"/>
      <c r="J196" s="55"/>
      <c r="M196"/>
      <c r="N196"/>
      <c r="O196"/>
      <c r="P196"/>
      <c r="Q196"/>
      <c r="R196"/>
      <c r="S196"/>
    </row>
    <row r="197" spans="1:19" ht="15.75">
      <c r="A197" s="3"/>
      <c r="B197" s="61"/>
      <c r="C197" s="62"/>
      <c r="D197" s="17"/>
      <c r="E197" s="17"/>
      <c r="F197" s="56"/>
      <c r="G197" s="17"/>
      <c r="H197" s="17"/>
      <c r="J197" s="55"/>
      <c r="M197"/>
      <c r="N197"/>
      <c r="O197"/>
      <c r="P197"/>
      <c r="Q197"/>
      <c r="R197"/>
      <c r="S197"/>
    </row>
    <row r="198" spans="1:19" ht="15" customHeight="1">
      <c r="A198" s="62"/>
      <c r="B198" s="61"/>
      <c r="C198" s="62"/>
      <c r="D198" s="17"/>
      <c r="E198" s="17"/>
      <c r="F198" s="56"/>
      <c r="G198" s="17"/>
      <c r="H198" s="17"/>
      <c r="J198" s="55"/>
      <c r="M198"/>
      <c r="N198"/>
      <c r="O198"/>
      <c r="P198"/>
      <c r="Q198"/>
      <c r="R198"/>
      <c r="S198"/>
    </row>
    <row r="199" spans="1:19" ht="15" customHeight="1">
      <c r="A199" s="62"/>
      <c r="B199" s="62"/>
      <c r="C199" s="62"/>
      <c r="D199" s="17"/>
      <c r="E199" s="17"/>
      <c r="F199" s="56"/>
      <c r="G199" s="17"/>
      <c r="H199" s="17"/>
      <c r="J199" s="55"/>
      <c r="M199"/>
      <c r="N199"/>
      <c r="O199"/>
      <c r="P199"/>
      <c r="Q199"/>
      <c r="R199"/>
      <c r="S199"/>
    </row>
    <row r="200" spans="1:19" ht="15" customHeight="1">
      <c r="A200" s="3"/>
      <c r="B200" s="62"/>
      <c r="C200" s="62"/>
      <c r="D200" s="17"/>
      <c r="E200" s="17"/>
      <c r="F200" s="56"/>
      <c r="G200" s="17"/>
      <c r="H200" s="17"/>
      <c r="J200" s="55"/>
      <c r="M200"/>
      <c r="N200"/>
      <c r="O200"/>
      <c r="P200"/>
      <c r="Q200"/>
      <c r="R200"/>
      <c r="S200"/>
    </row>
    <row r="201" spans="1:19" ht="15.75">
      <c r="A201" s="62"/>
      <c r="B201" s="62"/>
      <c r="C201" s="62"/>
      <c r="D201" s="17"/>
      <c r="E201" s="17"/>
      <c r="F201" s="56"/>
      <c r="G201" s="17"/>
      <c r="H201" s="17"/>
      <c r="J201" s="55"/>
      <c r="M201"/>
      <c r="N201"/>
      <c r="O201"/>
      <c r="P201"/>
      <c r="Q201"/>
      <c r="R201"/>
      <c r="S201"/>
    </row>
    <row r="202" spans="1:19" ht="15" customHeight="1">
      <c r="A202" s="62"/>
      <c r="B202" s="62"/>
      <c r="C202" s="62"/>
      <c r="D202" s="17"/>
      <c r="E202" s="17"/>
      <c r="F202" s="56"/>
      <c r="G202" s="17"/>
      <c r="H202" s="17"/>
      <c r="J202" s="55"/>
      <c r="M202"/>
      <c r="N202"/>
      <c r="O202"/>
      <c r="P202"/>
      <c r="Q202"/>
      <c r="R202"/>
      <c r="S202"/>
    </row>
    <row r="203" spans="1:19" ht="15" customHeight="1">
      <c r="A203" s="3"/>
      <c r="B203" s="62"/>
      <c r="C203" s="62"/>
      <c r="D203" s="17"/>
      <c r="E203" s="17"/>
      <c r="F203" s="56"/>
      <c r="G203" s="17"/>
      <c r="H203" s="17"/>
      <c r="J203" s="55"/>
      <c r="M203"/>
      <c r="N203"/>
      <c r="O203"/>
      <c r="P203"/>
      <c r="Q203"/>
      <c r="R203"/>
      <c r="S203"/>
    </row>
    <row r="204" spans="1:19" ht="15" customHeight="1">
      <c r="A204" s="62"/>
      <c r="B204" s="62"/>
      <c r="C204" s="62"/>
      <c r="D204" s="17"/>
      <c r="E204" s="17"/>
      <c r="F204" s="56"/>
      <c r="G204" s="17"/>
      <c r="H204" s="17"/>
      <c r="J204" s="55"/>
      <c r="M204"/>
      <c r="N204"/>
      <c r="O204"/>
      <c r="P204"/>
      <c r="Q204"/>
      <c r="R204"/>
      <c r="S204"/>
    </row>
    <row r="205" spans="1:19" ht="15" customHeight="1">
      <c r="A205" s="62"/>
      <c r="B205" s="62"/>
      <c r="C205" s="62"/>
      <c r="D205" s="17"/>
      <c r="E205" s="17"/>
      <c r="F205" s="56"/>
      <c r="G205" s="17"/>
      <c r="H205" s="17"/>
      <c r="J205" s="55"/>
      <c r="M205"/>
      <c r="N205"/>
      <c r="O205"/>
      <c r="P205"/>
      <c r="Q205"/>
      <c r="R205"/>
      <c r="S205"/>
    </row>
    <row r="206" spans="1:19" ht="18.75">
      <c r="A206" s="58"/>
      <c r="B206" s="58"/>
      <c r="C206" s="17"/>
      <c r="D206" s="17"/>
      <c r="E206" s="17"/>
      <c r="F206" s="59"/>
      <c r="G206" s="17"/>
      <c r="H206" s="17"/>
      <c r="J206" s="60"/>
      <c r="M206"/>
      <c r="N206"/>
      <c r="O206"/>
      <c r="P206"/>
      <c r="Q206"/>
      <c r="R206"/>
      <c r="S206"/>
    </row>
    <row r="207" spans="1:19">
      <c r="A207" s="17"/>
      <c r="B207" s="17"/>
      <c r="C207" s="17"/>
      <c r="D207" s="17"/>
      <c r="E207" s="17"/>
      <c r="F207" s="59"/>
      <c r="G207" s="17"/>
      <c r="H207" s="17"/>
      <c r="J207" s="60"/>
      <c r="M207"/>
      <c r="N207"/>
      <c r="O207"/>
      <c r="P207"/>
      <c r="Q207"/>
      <c r="R207"/>
      <c r="S207"/>
    </row>
    <row r="208" spans="1:19">
      <c r="A208" s="17"/>
      <c r="B208" s="17"/>
      <c r="C208" s="17"/>
      <c r="D208" s="17"/>
      <c r="E208" s="17"/>
      <c r="F208" s="59"/>
      <c r="G208" s="17"/>
      <c r="H208" s="17"/>
      <c r="J208" s="60"/>
      <c r="M208"/>
      <c r="N208"/>
      <c r="O208"/>
      <c r="P208"/>
      <c r="Q208"/>
      <c r="R208"/>
      <c r="S208"/>
    </row>
    <row r="209" spans="1:19">
      <c r="A209" s="17"/>
      <c r="B209" s="17"/>
      <c r="C209" s="17"/>
      <c r="D209" s="17"/>
      <c r="E209" s="17"/>
      <c r="F209" s="59"/>
      <c r="G209" s="17"/>
      <c r="H209" s="17"/>
      <c r="J209" s="60"/>
      <c r="M209"/>
      <c r="N209"/>
      <c r="O209"/>
      <c r="P209"/>
      <c r="Q209"/>
      <c r="R209"/>
      <c r="S209"/>
    </row>
    <row r="210" spans="1:19">
      <c r="A210" s="17"/>
      <c r="B210" s="17"/>
      <c r="C210" s="17"/>
      <c r="D210" s="17"/>
      <c r="E210" s="17"/>
      <c r="F210" s="59"/>
      <c r="G210" s="17"/>
      <c r="H210" s="17"/>
      <c r="J210" s="60"/>
      <c r="M210"/>
      <c r="N210"/>
      <c r="O210"/>
      <c r="P210"/>
      <c r="Q210"/>
      <c r="R210"/>
      <c r="S210"/>
    </row>
    <row r="211" spans="1:19">
      <c r="A211" s="17"/>
      <c r="B211" s="17"/>
      <c r="C211" s="17"/>
      <c r="D211" s="17"/>
      <c r="E211" s="17"/>
      <c r="F211" s="59"/>
      <c r="G211" s="17"/>
      <c r="H211" s="17"/>
      <c r="J211" s="60"/>
      <c r="M211"/>
      <c r="N211"/>
      <c r="O211"/>
      <c r="P211"/>
      <c r="Q211"/>
      <c r="R211"/>
      <c r="S211"/>
    </row>
    <row r="212" spans="1:19">
      <c r="F212" s="53"/>
      <c r="J212" s="60"/>
      <c r="M212"/>
      <c r="N212"/>
      <c r="O212"/>
      <c r="P212"/>
      <c r="Q212"/>
      <c r="R212"/>
      <c r="S212"/>
    </row>
    <row r="213" spans="1:19">
      <c r="F213" s="53"/>
      <c r="J213" s="60"/>
      <c r="M213"/>
      <c r="N213"/>
      <c r="O213"/>
      <c r="P213"/>
      <c r="Q213"/>
      <c r="R213"/>
      <c r="S213"/>
    </row>
    <row r="214" spans="1:19">
      <c r="F214" s="53"/>
      <c r="J214" s="60"/>
      <c r="M214"/>
      <c r="N214"/>
      <c r="O214"/>
      <c r="P214"/>
      <c r="Q214"/>
      <c r="R214"/>
      <c r="S214"/>
    </row>
    <row r="215" spans="1:19">
      <c r="F215" s="53"/>
      <c r="J215" s="60"/>
      <c r="M215"/>
      <c r="N215"/>
      <c r="O215"/>
      <c r="P215"/>
      <c r="Q215"/>
      <c r="R215"/>
      <c r="S215"/>
    </row>
    <row r="216" spans="1:19">
      <c r="F216" s="53"/>
      <c r="J216" s="60"/>
      <c r="M216"/>
      <c r="N216"/>
      <c r="O216"/>
      <c r="P216"/>
      <c r="Q216"/>
      <c r="R216"/>
      <c r="S216"/>
    </row>
    <row r="217" spans="1:19">
      <c r="F217" s="53"/>
      <c r="J217" s="60"/>
      <c r="M217"/>
      <c r="N217"/>
      <c r="O217"/>
      <c r="P217"/>
      <c r="Q217"/>
      <c r="R217"/>
      <c r="S217"/>
    </row>
    <row r="218" spans="1:19">
      <c r="F218" s="53"/>
      <c r="J218" s="60"/>
      <c r="M218"/>
      <c r="N218"/>
      <c r="O218"/>
      <c r="P218"/>
      <c r="Q218"/>
      <c r="R218"/>
      <c r="S218"/>
    </row>
    <row r="219" spans="1:19">
      <c r="F219" s="53"/>
      <c r="J219" s="60"/>
      <c r="M219"/>
      <c r="N219"/>
      <c r="O219"/>
      <c r="P219"/>
      <c r="Q219"/>
      <c r="R219"/>
      <c r="S219"/>
    </row>
    <row r="220" spans="1:19">
      <c r="F220"/>
      <c r="J220"/>
      <c r="M220"/>
      <c r="N220"/>
      <c r="O220"/>
      <c r="P220"/>
      <c r="Q220"/>
      <c r="R220"/>
      <c r="S220"/>
    </row>
    <row r="221" spans="1:19">
      <c r="F221"/>
      <c r="J221"/>
      <c r="M221"/>
      <c r="N221"/>
      <c r="O221"/>
      <c r="P221"/>
      <c r="Q221"/>
      <c r="R221"/>
      <c r="S221"/>
    </row>
    <row r="222" spans="1:19">
      <c r="F222"/>
      <c r="J222"/>
      <c r="M222"/>
      <c r="N222"/>
      <c r="O222"/>
      <c r="P222"/>
      <c r="Q222"/>
      <c r="R222"/>
      <c r="S222"/>
    </row>
    <row r="223" spans="1:19">
      <c r="F223"/>
      <c r="J223"/>
      <c r="M223"/>
      <c r="N223"/>
      <c r="O223"/>
      <c r="P223"/>
      <c r="Q223"/>
      <c r="R223"/>
      <c r="S223"/>
    </row>
    <row r="224" spans="1:19">
      <c r="F224"/>
      <c r="J224"/>
      <c r="M224"/>
      <c r="N224"/>
      <c r="O224"/>
      <c r="P224"/>
      <c r="Q224"/>
      <c r="R224"/>
      <c r="S224"/>
    </row>
    <row r="225" spans="6:19">
      <c r="F225"/>
      <c r="J225"/>
      <c r="M225"/>
      <c r="N225"/>
      <c r="O225"/>
      <c r="P225"/>
      <c r="Q225"/>
      <c r="R225"/>
      <c r="S225"/>
    </row>
    <row r="226" spans="6:19">
      <c r="F226"/>
      <c r="J226"/>
      <c r="M226"/>
      <c r="N226"/>
      <c r="O226"/>
      <c r="P226"/>
      <c r="Q226"/>
      <c r="R226"/>
      <c r="S226"/>
    </row>
    <row r="227" spans="6:19">
      <c r="F227"/>
      <c r="J227"/>
      <c r="M227"/>
      <c r="N227"/>
      <c r="O227"/>
      <c r="P227"/>
      <c r="Q227"/>
      <c r="R227"/>
      <c r="S227"/>
    </row>
    <row r="228" spans="6:19">
      <c r="F228"/>
      <c r="J228"/>
      <c r="M228"/>
      <c r="N228"/>
      <c r="O228"/>
      <c r="P228"/>
      <c r="Q228"/>
      <c r="R228"/>
      <c r="S228"/>
    </row>
    <row r="229" spans="6:19">
      <c r="F229"/>
      <c r="J229"/>
      <c r="M229"/>
      <c r="N229"/>
      <c r="O229"/>
      <c r="P229"/>
      <c r="Q229"/>
      <c r="R229"/>
      <c r="S229"/>
    </row>
    <row r="230" spans="6:19">
      <c r="F230"/>
      <c r="J230"/>
      <c r="M230"/>
      <c r="N230"/>
      <c r="O230"/>
      <c r="P230"/>
      <c r="Q230"/>
      <c r="R230"/>
      <c r="S230"/>
    </row>
    <row r="231" spans="6:19">
      <c r="F231"/>
      <c r="J231"/>
      <c r="M231"/>
      <c r="N231"/>
      <c r="O231"/>
      <c r="P231"/>
      <c r="Q231"/>
      <c r="R231"/>
      <c r="S231"/>
    </row>
    <row r="232" spans="6:19">
      <c r="F232"/>
      <c r="J232"/>
      <c r="M232"/>
      <c r="N232"/>
      <c r="O232"/>
      <c r="P232"/>
      <c r="Q232"/>
      <c r="R232"/>
      <c r="S232"/>
    </row>
    <row r="233" spans="6:19">
      <c r="F233"/>
      <c r="J233"/>
      <c r="M233"/>
      <c r="N233"/>
      <c r="O233"/>
      <c r="P233"/>
      <c r="Q233"/>
      <c r="R233"/>
      <c r="S233"/>
    </row>
    <row r="234" spans="6:19">
      <c r="F234"/>
      <c r="J234"/>
      <c r="M234"/>
      <c r="N234"/>
      <c r="O234"/>
      <c r="P234"/>
      <c r="Q234"/>
      <c r="R234"/>
      <c r="S234"/>
    </row>
    <row r="235" spans="6:19">
      <c r="F235"/>
      <c r="J235"/>
      <c r="M235"/>
      <c r="N235"/>
      <c r="O235"/>
      <c r="P235"/>
      <c r="Q235"/>
      <c r="R235"/>
      <c r="S235"/>
    </row>
    <row r="236" spans="6:19">
      <c r="F236"/>
      <c r="J236"/>
      <c r="M236"/>
      <c r="N236"/>
      <c r="O236"/>
      <c r="P236"/>
      <c r="Q236"/>
      <c r="R236"/>
      <c r="S236"/>
    </row>
    <row r="237" spans="6:19">
      <c r="F237"/>
      <c r="J237"/>
      <c r="M237"/>
      <c r="N237"/>
      <c r="O237"/>
      <c r="P237"/>
      <c r="Q237"/>
      <c r="R237"/>
      <c r="S237"/>
    </row>
    <row r="238" spans="6:19">
      <c r="F238"/>
      <c r="J238"/>
      <c r="M238"/>
      <c r="N238"/>
      <c r="O238"/>
      <c r="P238"/>
      <c r="Q238"/>
      <c r="R238"/>
      <c r="S238"/>
    </row>
    <row r="239" spans="6:19">
      <c r="F239"/>
      <c r="J239"/>
      <c r="M239"/>
      <c r="N239"/>
      <c r="O239"/>
      <c r="P239"/>
      <c r="Q239"/>
      <c r="R239"/>
      <c r="S239"/>
    </row>
    <row r="240" spans="6:19">
      <c r="F240"/>
      <c r="J240"/>
      <c r="M240"/>
      <c r="N240"/>
      <c r="O240"/>
      <c r="P240"/>
      <c r="Q240"/>
      <c r="R240"/>
      <c r="S240"/>
    </row>
    <row r="241" spans="6:19">
      <c r="F241"/>
      <c r="J241"/>
      <c r="M241"/>
      <c r="N241"/>
      <c r="O241"/>
      <c r="P241"/>
      <c r="Q241"/>
      <c r="R241"/>
      <c r="S241"/>
    </row>
    <row r="242" spans="6:19">
      <c r="F242"/>
      <c r="J242"/>
      <c r="M242"/>
      <c r="N242"/>
      <c r="O242"/>
      <c r="P242"/>
      <c r="Q242"/>
      <c r="R242"/>
      <c r="S242"/>
    </row>
    <row r="243" spans="6:19">
      <c r="F243"/>
      <c r="J243"/>
      <c r="M243"/>
      <c r="N243"/>
      <c r="O243"/>
      <c r="P243"/>
      <c r="Q243"/>
      <c r="R243"/>
      <c r="S243"/>
    </row>
    <row r="244" spans="6:19">
      <c r="F244"/>
      <c r="J244"/>
      <c r="M244"/>
      <c r="N244"/>
      <c r="O244"/>
      <c r="P244"/>
      <c r="Q244"/>
      <c r="R244"/>
      <c r="S244"/>
    </row>
    <row r="245" spans="6:19">
      <c r="F245"/>
      <c r="J245"/>
      <c r="M245"/>
      <c r="N245"/>
      <c r="O245"/>
      <c r="P245"/>
      <c r="Q245"/>
      <c r="R245"/>
      <c r="S245"/>
    </row>
    <row r="246" spans="6:19">
      <c r="F246"/>
      <c r="J246"/>
      <c r="M246"/>
      <c r="N246"/>
      <c r="O246"/>
      <c r="P246"/>
      <c r="Q246"/>
      <c r="R246"/>
      <c r="S246"/>
    </row>
    <row r="247" spans="6:19">
      <c r="F247"/>
      <c r="J247"/>
      <c r="M247"/>
      <c r="N247"/>
      <c r="O247"/>
      <c r="P247"/>
      <c r="Q247"/>
      <c r="R247"/>
      <c r="S247"/>
    </row>
    <row r="248" spans="6:19">
      <c r="F248"/>
      <c r="J248"/>
      <c r="M248"/>
      <c r="N248"/>
      <c r="O248"/>
      <c r="P248"/>
      <c r="Q248"/>
      <c r="R248"/>
      <c r="S248"/>
    </row>
    <row r="249" spans="6:19">
      <c r="F249"/>
      <c r="J249"/>
      <c r="M249"/>
      <c r="N249"/>
      <c r="O249"/>
      <c r="P249"/>
      <c r="Q249"/>
      <c r="R249"/>
      <c r="S249"/>
    </row>
    <row r="250" spans="6:19">
      <c r="F250"/>
      <c r="J250"/>
      <c r="M250"/>
      <c r="N250"/>
      <c r="O250"/>
      <c r="P250"/>
      <c r="Q250"/>
      <c r="R250"/>
      <c r="S250"/>
    </row>
    <row r="251" spans="6:19">
      <c r="F251"/>
      <c r="J251"/>
      <c r="M251"/>
      <c r="N251"/>
      <c r="O251"/>
      <c r="P251"/>
      <c r="Q251"/>
      <c r="R251"/>
      <c r="S251"/>
    </row>
    <row r="252" spans="6:19">
      <c r="F252"/>
      <c r="J252"/>
      <c r="M252"/>
      <c r="N252"/>
      <c r="O252"/>
      <c r="P252"/>
      <c r="Q252"/>
      <c r="R252"/>
      <c r="S252"/>
    </row>
    <row r="253" spans="6:19">
      <c r="F253"/>
      <c r="J253"/>
      <c r="M253"/>
      <c r="N253"/>
      <c r="O253"/>
      <c r="P253"/>
      <c r="Q253"/>
      <c r="R253"/>
      <c r="S253"/>
    </row>
    <row r="254" spans="6:19">
      <c r="F254"/>
      <c r="J254"/>
      <c r="M254"/>
      <c r="N254"/>
      <c r="O254"/>
      <c r="P254"/>
      <c r="Q254"/>
      <c r="R254"/>
      <c r="S254"/>
    </row>
    <row r="255" spans="6:19">
      <c r="F255"/>
      <c r="J255"/>
      <c r="M255"/>
      <c r="N255"/>
      <c r="O255"/>
      <c r="P255"/>
      <c r="Q255"/>
      <c r="R255"/>
      <c r="S255"/>
    </row>
    <row r="256" spans="6:19">
      <c r="F256"/>
      <c r="J256"/>
      <c r="M256"/>
      <c r="N256"/>
      <c r="O256"/>
      <c r="P256"/>
      <c r="Q256"/>
      <c r="R256"/>
      <c r="S256"/>
    </row>
    <row r="257" spans="6:19">
      <c r="F257"/>
      <c r="J257"/>
      <c r="M257"/>
      <c r="N257"/>
      <c r="O257"/>
      <c r="P257"/>
      <c r="Q257"/>
      <c r="R257"/>
      <c r="S257"/>
    </row>
    <row r="258" spans="6:19">
      <c r="F258"/>
      <c r="J258"/>
      <c r="M258"/>
      <c r="N258"/>
      <c r="O258"/>
      <c r="P258"/>
      <c r="Q258"/>
      <c r="R258"/>
      <c r="S258"/>
    </row>
    <row r="259" spans="6:19">
      <c r="F259"/>
      <c r="J259"/>
      <c r="M259"/>
      <c r="N259"/>
      <c r="O259"/>
      <c r="P259"/>
      <c r="Q259"/>
      <c r="R259"/>
      <c r="S259"/>
    </row>
    <row r="260" spans="6:19">
      <c r="F260"/>
      <c r="J260"/>
      <c r="M260"/>
      <c r="N260"/>
      <c r="O260"/>
      <c r="P260"/>
      <c r="Q260"/>
      <c r="R260"/>
      <c r="S260"/>
    </row>
    <row r="261" spans="6:19">
      <c r="F261"/>
      <c r="J261"/>
      <c r="M261"/>
      <c r="N261"/>
      <c r="O261"/>
      <c r="P261"/>
      <c r="Q261"/>
      <c r="R261"/>
      <c r="S261"/>
    </row>
    <row r="262" spans="6:19">
      <c r="F262"/>
      <c r="J262"/>
      <c r="M262"/>
      <c r="N262"/>
      <c r="O262"/>
      <c r="P262"/>
      <c r="Q262"/>
      <c r="R262"/>
      <c r="S262"/>
    </row>
    <row r="263" spans="6:19">
      <c r="F263"/>
      <c r="J263"/>
      <c r="M263"/>
      <c r="N263"/>
      <c r="O263"/>
      <c r="P263"/>
      <c r="Q263"/>
      <c r="R263"/>
      <c r="S263"/>
    </row>
    <row r="264" spans="6:19">
      <c r="F264"/>
      <c r="J264"/>
      <c r="M264"/>
      <c r="N264"/>
      <c r="O264"/>
      <c r="P264"/>
      <c r="Q264"/>
      <c r="R264"/>
      <c r="S264"/>
    </row>
    <row r="265" spans="6:19">
      <c r="F265"/>
      <c r="J265"/>
      <c r="M265"/>
      <c r="N265"/>
      <c r="O265"/>
      <c r="P265"/>
      <c r="Q265"/>
      <c r="R265"/>
      <c r="S265"/>
    </row>
    <row r="266" spans="6:19">
      <c r="F266"/>
      <c r="J266"/>
      <c r="M266"/>
      <c r="N266"/>
      <c r="O266"/>
      <c r="P266"/>
      <c r="Q266"/>
      <c r="R266"/>
      <c r="S266"/>
    </row>
    <row r="267" spans="6:19">
      <c r="F267"/>
      <c r="J267"/>
      <c r="M267"/>
      <c r="N267"/>
      <c r="O267"/>
      <c r="P267"/>
      <c r="Q267"/>
      <c r="R267"/>
      <c r="S267"/>
    </row>
    <row r="268" spans="6:19">
      <c r="F268"/>
      <c r="J268"/>
      <c r="M268"/>
      <c r="N268"/>
      <c r="O268"/>
      <c r="P268"/>
      <c r="Q268"/>
      <c r="R268"/>
      <c r="S268"/>
    </row>
    <row r="269" spans="6:19">
      <c r="F269"/>
      <c r="J269"/>
      <c r="M269"/>
      <c r="N269"/>
      <c r="O269"/>
      <c r="P269"/>
      <c r="Q269"/>
      <c r="R269"/>
      <c r="S269"/>
    </row>
    <row r="270" spans="6:19">
      <c r="F270"/>
      <c r="J270"/>
      <c r="M270"/>
      <c r="N270"/>
      <c r="O270"/>
      <c r="P270"/>
      <c r="Q270"/>
      <c r="R270"/>
      <c r="S270"/>
    </row>
    <row r="271" spans="6:19">
      <c r="F271"/>
      <c r="J271"/>
      <c r="M271"/>
      <c r="N271"/>
      <c r="O271"/>
      <c r="P271"/>
      <c r="Q271"/>
      <c r="R271"/>
      <c r="S271"/>
    </row>
    <row r="272" spans="6:19">
      <c r="F272"/>
      <c r="J272"/>
      <c r="M272"/>
      <c r="N272"/>
      <c r="O272"/>
      <c r="P272"/>
      <c r="Q272"/>
      <c r="R272"/>
      <c r="S272"/>
    </row>
    <row r="273" spans="6:19">
      <c r="F273"/>
      <c r="J273"/>
      <c r="M273"/>
      <c r="N273"/>
      <c r="O273"/>
      <c r="P273"/>
      <c r="Q273"/>
      <c r="R273"/>
      <c r="S273"/>
    </row>
    <row r="274" spans="6:19">
      <c r="F274"/>
      <c r="J274"/>
      <c r="M274"/>
      <c r="N274"/>
      <c r="O274"/>
      <c r="P274"/>
      <c r="Q274"/>
      <c r="R274"/>
      <c r="S274"/>
    </row>
    <row r="275" spans="6:19">
      <c r="F275"/>
      <c r="J275"/>
      <c r="M275"/>
      <c r="N275"/>
      <c r="O275"/>
      <c r="P275"/>
      <c r="Q275"/>
      <c r="R275"/>
      <c r="S275"/>
    </row>
    <row r="276" spans="6:19">
      <c r="F276"/>
      <c r="J276"/>
      <c r="M276"/>
      <c r="N276"/>
      <c r="O276"/>
      <c r="P276"/>
      <c r="Q276"/>
      <c r="R276"/>
      <c r="S276"/>
    </row>
    <row r="277" spans="6:19">
      <c r="F277"/>
      <c r="J277"/>
      <c r="M277"/>
      <c r="N277"/>
      <c r="O277"/>
      <c r="P277"/>
      <c r="Q277"/>
      <c r="R277"/>
      <c r="S277"/>
    </row>
    <row r="278" spans="6:19">
      <c r="F278"/>
      <c r="J278"/>
      <c r="M278"/>
      <c r="N278"/>
      <c r="O278"/>
      <c r="P278"/>
      <c r="Q278"/>
      <c r="R278"/>
      <c r="S278"/>
    </row>
    <row r="279" spans="6:19">
      <c r="F279"/>
      <c r="J279"/>
      <c r="M279"/>
      <c r="N279"/>
      <c r="O279"/>
      <c r="P279"/>
      <c r="Q279"/>
      <c r="R279"/>
      <c r="S279"/>
    </row>
    <row r="280" spans="6:19">
      <c r="F280"/>
      <c r="J280"/>
      <c r="M280"/>
      <c r="N280"/>
      <c r="O280"/>
      <c r="P280"/>
      <c r="Q280"/>
      <c r="R280"/>
      <c r="S280"/>
    </row>
    <row r="281" spans="6:19">
      <c r="F281"/>
      <c r="J281"/>
      <c r="M281"/>
      <c r="N281"/>
      <c r="O281"/>
      <c r="P281"/>
      <c r="Q281"/>
      <c r="R281"/>
      <c r="S281"/>
    </row>
    <row r="282" spans="6:19">
      <c r="F282"/>
      <c r="J282"/>
      <c r="M282"/>
      <c r="N282"/>
      <c r="O282"/>
      <c r="P282"/>
      <c r="Q282"/>
      <c r="R282"/>
      <c r="S282"/>
    </row>
    <row r="283" spans="6:19">
      <c r="F283"/>
      <c r="J283"/>
      <c r="M283"/>
      <c r="N283"/>
      <c r="O283"/>
      <c r="P283"/>
      <c r="Q283"/>
      <c r="R283"/>
      <c r="S283"/>
    </row>
    <row r="284" spans="6:19">
      <c r="F284"/>
      <c r="J284"/>
      <c r="M284"/>
      <c r="N284"/>
      <c r="O284"/>
      <c r="P284"/>
      <c r="Q284"/>
      <c r="R284"/>
      <c r="S284"/>
    </row>
    <row r="285" spans="6:19">
      <c r="F285"/>
      <c r="J285"/>
      <c r="M285"/>
      <c r="N285"/>
      <c r="O285"/>
      <c r="P285"/>
      <c r="Q285"/>
      <c r="R285"/>
      <c r="S285"/>
    </row>
    <row r="286" spans="6:19">
      <c r="F286"/>
      <c r="J286"/>
      <c r="M286"/>
      <c r="N286"/>
      <c r="O286"/>
      <c r="P286"/>
      <c r="Q286"/>
      <c r="R286"/>
      <c r="S286"/>
    </row>
    <row r="287" spans="6:19">
      <c r="F287"/>
      <c r="J287"/>
      <c r="M287"/>
      <c r="N287"/>
      <c r="O287"/>
      <c r="P287"/>
      <c r="Q287"/>
      <c r="R287"/>
      <c r="S287"/>
    </row>
    <row r="288" spans="6:19">
      <c r="F288"/>
      <c r="J288"/>
      <c r="M288"/>
      <c r="N288"/>
      <c r="O288"/>
      <c r="P288"/>
      <c r="Q288"/>
      <c r="R288"/>
      <c r="S288"/>
    </row>
    <row r="289" spans="6:19">
      <c r="F289"/>
      <c r="J289"/>
      <c r="M289"/>
      <c r="N289"/>
      <c r="O289"/>
      <c r="P289"/>
      <c r="Q289"/>
      <c r="R289"/>
      <c r="S289"/>
    </row>
    <row r="290" spans="6:19">
      <c r="F290"/>
      <c r="J290"/>
      <c r="M290"/>
      <c r="N290"/>
      <c r="O290"/>
      <c r="P290"/>
      <c r="Q290"/>
      <c r="R290"/>
      <c r="S290"/>
    </row>
    <row r="291" spans="6:19">
      <c r="F291"/>
      <c r="J291"/>
      <c r="M291"/>
      <c r="N291"/>
      <c r="O291"/>
      <c r="P291"/>
      <c r="Q291"/>
      <c r="R291"/>
      <c r="S291"/>
    </row>
    <row r="292" spans="6:19">
      <c r="F292"/>
      <c r="J292"/>
      <c r="M292"/>
      <c r="N292"/>
      <c r="O292"/>
      <c r="P292"/>
      <c r="Q292"/>
      <c r="R292"/>
      <c r="S292"/>
    </row>
    <row r="293" spans="6:19">
      <c r="F293"/>
      <c r="J293"/>
      <c r="M293"/>
      <c r="N293"/>
      <c r="O293"/>
      <c r="P293"/>
      <c r="Q293"/>
      <c r="R293"/>
      <c r="S293"/>
    </row>
    <row r="294" spans="6:19">
      <c r="F294"/>
      <c r="J294"/>
      <c r="M294"/>
      <c r="N294"/>
      <c r="O294"/>
      <c r="P294"/>
      <c r="Q294"/>
      <c r="R294"/>
      <c r="S294"/>
    </row>
    <row r="295" spans="6:19">
      <c r="F295"/>
      <c r="J295"/>
      <c r="M295"/>
      <c r="N295"/>
      <c r="O295"/>
      <c r="P295"/>
      <c r="Q295"/>
      <c r="R295"/>
      <c r="S295"/>
    </row>
    <row r="296" spans="6:19">
      <c r="F296"/>
      <c r="J296"/>
      <c r="M296"/>
      <c r="N296"/>
      <c r="O296"/>
      <c r="P296"/>
      <c r="Q296"/>
      <c r="R296"/>
      <c r="S296"/>
    </row>
    <row r="297" spans="6:19">
      <c r="F297"/>
      <c r="J297"/>
      <c r="M297"/>
      <c r="N297"/>
      <c r="O297"/>
      <c r="P297"/>
      <c r="Q297"/>
      <c r="R297"/>
      <c r="S297"/>
    </row>
    <row r="298" spans="6:19">
      <c r="F298"/>
      <c r="J298"/>
      <c r="M298"/>
      <c r="N298"/>
      <c r="O298"/>
      <c r="P298"/>
      <c r="Q298"/>
      <c r="R298"/>
      <c r="S298"/>
    </row>
    <row r="299" spans="6:19">
      <c r="F299"/>
      <c r="J299"/>
      <c r="M299"/>
      <c r="N299"/>
      <c r="O299"/>
      <c r="P299"/>
      <c r="Q299"/>
      <c r="R299"/>
      <c r="S299"/>
    </row>
    <row r="300" spans="6:19">
      <c r="F300"/>
      <c r="J300"/>
      <c r="M300"/>
      <c r="N300"/>
      <c r="O300"/>
      <c r="P300"/>
      <c r="Q300"/>
      <c r="R300"/>
      <c r="S300"/>
    </row>
    <row r="301" spans="6:19">
      <c r="F301"/>
      <c r="J301"/>
      <c r="M301"/>
      <c r="N301"/>
      <c r="O301"/>
      <c r="P301"/>
      <c r="Q301"/>
      <c r="R301"/>
      <c r="S301"/>
    </row>
    <row r="302" spans="6:19">
      <c r="F302"/>
      <c r="J302"/>
      <c r="M302"/>
      <c r="N302"/>
      <c r="O302"/>
      <c r="P302"/>
      <c r="Q302"/>
      <c r="R302"/>
      <c r="S302"/>
    </row>
    <row r="303" spans="6:19">
      <c r="F303"/>
      <c r="J303"/>
      <c r="M303"/>
      <c r="N303"/>
      <c r="O303"/>
      <c r="P303"/>
      <c r="Q303"/>
      <c r="R303"/>
      <c r="S303"/>
    </row>
    <row r="304" spans="6:19">
      <c r="F304"/>
      <c r="J304"/>
      <c r="M304"/>
      <c r="N304"/>
      <c r="O304"/>
      <c r="P304"/>
      <c r="Q304"/>
      <c r="R304"/>
      <c r="S304"/>
    </row>
    <row r="305" spans="6:19">
      <c r="F305"/>
      <c r="J305"/>
      <c r="M305"/>
      <c r="N305"/>
      <c r="O305"/>
      <c r="P305"/>
      <c r="Q305"/>
      <c r="R305"/>
      <c r="S305"/>
    </row>
    <row r="306" spans="6:19">
      <c r="F306"/>
      <c r="J306"/>
      <c r="M306"/>
      <c r="N306"/>
      <c r="O306"/>
      <c r="P306"/>
      <c r="Q306"/>
      <c r="R306"/>
      <c r="S306"/>
    </row>
    <row r="307" spans="6:19">
      <c r="F307"/>
      <c r="J307"/>
      <c r="M307"/>
      <c r="N307"/>
      <c r="O307"/>
      <c r="P307"/>
      <c r="Q307"/>
      <c r="R307"/>
      <c r="S307"/>
    </row>
    <row r="308" spans="6:19">
      <c r="F308"/>
      <c r="J308"/>
      <c r="M308"/>
      <c r="N308"/>
      <c r="O308"/>
      <c r="P308"/>
      <c r="Q308"/>
      <c r="R308"/>
      <c r="S308"/>
    </row>
    <row r="309" spans="6:19">
      <c r="F309"/>
      <c r="J309"/>
      <c r="M309"/>
      <c r="N309"/>
      <c r="O309"/>
      <c r="P309"/>
      <c r="Q309"/>
      <c r="R309"/>
      <c r="S309"/>
    </row>
    <row r="310" spans="6:19">
      <c r="F310"/>
      <c r="J310"/>
      <c r="M310"/>
      <c r="N310"/>
      <c r="O310"/>
      <c r="P310"/>
      <c r="Q310"/>
      <c r="R310"/>
      <c r="S310"/>
    </row>
    <row r="311" spans="6:19">
      <c r="F311"/>
      <c r="J311"/>
      <c r="M311"/>
      <c r="N311"/>
      <c r="O311"/>
      <c r="P311"/>
      <c r="Q311"/>
      <c r="R311"/>
      <c r="S311"/>
    </row>
    <row r="312" spans="6:19">
      <c r="F312"/>
      <c r="J312"/>
      <c r="M312"/>
      <c r="N312"/>
      <c r="O312"/>
      <c r="P312"/>
      <c r="Q312"/>
      <c r="R312"/>
      <c r="S312"/>
    </row>
    <row r="313" spans="6:19">
      <c r="F313"/>
      <c r="J313"/>
      <c r="M313"/>
      <c r="N313"/>
      <c r="O313"/>
      <c r="P313"/>
      <c r="Q313"/>
      <c r="R313"/>
      <c r="S313"/>
    </row>
    <row r="314" spans="6:19">
      <c r="F314"/>
      <c r="J314"/>
      <c r="M314"/>
      <c r="N314"/>
      <c r="O314"/>
      <c r="P314"/>
      <c r="Q314"/>
      <c r="R314"/>
      <c r="S314"/>
    </row>
    <row r="315" spans="6:19">
      <c r="F315"/>
      <c r="J315"/>
      <c r="M315"/>
      <c r="N315"/>
      <c r="O315"/>
      <c r="P315"/>
      <c r="Q315"/>
      <c r="R315"/>
      <c r="S315"/>
    </row>
    <row r="316" spans="6:19">
      <c r="F316"/>
      <c r="J316"/>
      <c r="M316"/>
      <c r="N316"/>
      <c r="O316"/>
      <c r="P316"/>
      <c r="Q316"/>
      <c r="R316"/>
      <c r="S316"/>
    </row>
    <row r="317" spans="6:19">
      <c r="F317"/>
      <c r="J317"/>
      <c r="M317"/>
      <c r="N317"/>
      <c r="O317"/>
      <c r="P317"/>
      <c r="Q317"/>
      <c r="R317"/>
      <c r="S317"/>
    </row>
    <row r="318" spans="6:19">
      <c r="F318"/>
      <c r="J318"/>
      <c r="M318"/>
      <c r="N318"/>
      <c r="O318"/>
      <c r="P318"/>
      <c r="Q318"/>
      <c r="R318"/>
      <c r="S318"/>
    </row>
    <row r="319" spans="6:19">
      <c r="F319"/>
      <c r="J319"/>
      <c r="M319"/>
      <c r="N319"/>
      <c r="O319"/>
      <c r="P319"/>
      <c r="Q319"/>
      <c r="R319"/>
      <c r="S319"/>
    </row>
    <row r="320" spans="6:19">
      <c r="F320"/>
      <c r="J320"/>
      <c r="M320"/>
      <c r="N320"/>
      <c r="O320"/>
      <c r="P320"/>
      <c r="Q320"/>
      <c r="R320"/>
      <c r="S320"/>
    </row>
    <row r="321" spans="6:19">
      <c r="F321"/>
      <c r="J321"/>
      <c r="M321"/>
      <c r="N321"/>
      <c r="O321"/>
      <c r="P321"/>
      <c r="Q321"/>
      <c r="R321"/>
      <c r="S321"/>
    </row>
    <row r="322" spans="6:19">
      <c r="F322"/>
      <c r="J322"/>
      <c r="M322"/>
      <c r="N322"/>
      <c r="O322"/>
      <c r="P322"/>
      <c r="Q322"/>
      <c r="R322"/>
      <c r="S322"/>
    </row>
    <row r="323" spans="6:19">
      <c r="F323"/>
      <c r="J323"/>
      <c r="M323"/>
      <c r="N323"/>
      <c r="O323"/>
      <c r="P323"/>
      <c r="Q323"/>
      <c r="R323"/>
      <c r="S323"/>
    </row>
    <row r="324" spans="6:19">
      <c r="F324"/>
      <c r="J324"/>
      <c r="M324"/>
      <c r="N324"/>
      <c r="O324"/>
      <c r="P324"/>
      <c r="Q324"/>
      <c r="R324"/>
      <c r="S324"/>
    </row>
    <row r="325" spans="6:19">
      <c r="F325"/>
      <c r="J325"/>
      <c r="M325"/>
      <c r="N325"/>
      <c r="O325"/>
      <c r="P325"/>
      <c r="Q325"/>
      <c r="R325"/>
      <c r="S325"/>
    </row>
    <row r="326" spans="6:19">
      <c r="F326"/>
      <c r="J326"/>
      <c r="M326"/>
      <c r="N326"/>
      <c r="O326"/>
      <c r="P326"/>
      <c r="Q326"/>
      <c r="R326"/>
      <c r="S326"/>
    </row>
    <row r="327" spans="6:19">
      <c r="F327"/>
      <c r="J327"/>
      <c r="M327"/>
      <c r="N327"/>
      <c r="O327"/>
      <c r="P327"/>
      <c r="Q327"/>
      <c r="R327"/>
      <c r="S327"/>
    </row>
    <row r="328" spans="6:19">
      <c r="F328"/>
      <c r="J328"/>
      <c r="M328"/>
      <c r="N328"/>
      <c r="O328"/>
      <c r="P328"/>
      <c r="Q328"/>
      <c r="R328"/>
      <c r="S328"/>
    </row>
    <row r="329" spans="6:19">
      <c r="F329"/>
      <c r="J329"/>
      <c r="M329"/>
      <c r="N329"/>
      <c r="O329"/>
      <c r="P329"/>
      <c r="Q329"/>
      <c r="R329"/>
      <c r="S329"/>
    </row>
    <row r="330" spans="6:19">
      <c r="F330"/>
      <c r="J330"/>
      <c r="M330"/>
      <c r="N330"/>
      <c r="O330"/>
      <c r="P330"/>
      <c r="Q330"/>
      <c r="R330"/>
      <c r="S330"/>
    </row>
    <row r="331" spans="6:19">
      <c r="F331"/>
      <c r="J331"/>
      <c r="M331"/>
      <c r="N331"/>
      <c r="O331"/>
      <c r="P331"/>
      <c r="Q331"/>
      <c r="R331"/>
      <c r="S331"/>
    </row>
    <row r="332" spans="6:19">
      <c r="F332"/>
      <c r="J332"/>
      <c r="M332"/>
      <c r="N332"/>
      <c r="O332"/>
      <c r="P332"/>
      <c r="Q332"/>
      <c r="R332"/>
      <c r="S332"/>
    </row>
    <row r="333" spans="6:19">
      <c r="F333"/>
      <c r="J333"/>
      <c r="M333"/>
      <c r="N333"/>
      <c r="O333"/>
      <c r="P333"/>
      <c r="Q333"/>
      <c r="R333"/>
      <c r="S333"/>
    </row>
    <row r="334" spans="6:19">
      <c r="F334"/>
      <c r="J334"/>
      <c r="M334"/>
      <c r="N334"/>
      <c r="O334"/>
      <c r="P334"/>
      <c r="Q334"/>
      <c r="R334"/>
      <c r="S334"/>
    </row>
    <row r="335" spans="6:19">
      <c r="F335"/>
      <c r="J335"/>
      <c r="M335"/>
      <c r="N335"/>
      <c r="O335"/>
      <c r="P335"/>
      <c r="Q335"/>
      <c r="R335"/>
      <c r="S335"/>
    </row>
    <row r="336" spans="6:19">
      <c r="F336"/>
      <c r="J336"/>
      <c r="M336"/>
      <c r="N336"/>
      <c r="O336"/>
      <c r="P336"/>
      <c r="Q336"/>
      <c r="R336"/>
      <c r="S336"/>
    </row>
    <row r="337" spans="6:19">
      <c r="F337"/>
      <c r="J337"/>
      <c r="M337"/>
      <c r="N337"/>
      <c r="O337"/>
      <c r="P337"/>
      <c r="Q337"/>
      <c r="R337"/>
      <c r="S337"/>
    </row>
    <row r="338" spans="6:19">
      <c r="F338"/>
      <c r="J338"/>
      <c r="M338"/>
      <c r="N338"/>
      <c r="O338"/>
      <c r="P338"/>
      <c r="Q338"/>
      <c r="R338"/>
      <c r="S338"/>
    </row>
    <row r="339" spans="6:19">
      <c r="F339"/>
      <c r="J339"/>
      <c r="M339"/>
      <c r="N339"/>
      <c r="O339"/>
      <c r="P339"/>
      <c r="Q339"/>
      <c r="R339"/>
      <c r="S339"/>
    </row>
    <row r="340" spans="6:19">
      <c r="F340"/>
      <c r="J340"/>
      <c r="M340"/>
      <c r="N340"/>
      <c r="O340"/>
      <c r="P340"/>
      <c r="Q340"/>
      <c r="R340"/>
      <c r="S340"/>
    </row>
    <row r="341" spans="6:19">
      <c r="F341"/>
      <c r="J341"/>
      <c r="M341"/>
      <c r="N341"/>
      <c r="O341"/>
      <c r="P341"/>
      <c r="Q341"/>
      <c r="R341"/>
      <c r="S341"/>
    </row>
    <row r="342" spans="6:19">
      <c r="F342"/>
      <c r="J342"/>
      <c r="M342"/>
      <c r="N342"/>
      <c r="O342"/>
      <c r="P342"/>
      <c r="Q342"/>
      <c r="R342"/>
      <c r="S342"/>
    </row>
    <row r="343" spans="6:19">
      <c r="F343"/>
      <c r="J343"/>
      <c r="M343"/>
      <c r="N343"/>
      <c r="O343"/>
      <c r="P343"/>
      <c r="Q343"/>
      <c r="R343"/>
      <c r="S343"/>
    </row>
    <row r="344" spans="6:19">
      <c r="F344"/>
      <c r="J344"/>
      <c r="M344"/>
      <c r="N344"/>
      <c r="O344"/>
      <c r="P344"/>
      <c r="Q344"/>
      <c r="R344"/>
      <c r="S344"/>
    </row>
    <row r="345" spans="6:19">
      <c r="F345"/>
      <c r="J345"/>
      <c r="M345"/>
      <c r="N345"/>
      <c r="O345"/>
      <c r="P345"/>
      <c r="Q345"/>
      <c r="R345"/>
      <c r="S345"/>
    </row>
    <row r="346" spans="6:19">
      <c r="F346"/>
      <c r="J346"/>
      <c r="M346"/>
      <c r="N346"/>
      <c r="O346"/>
      <c r="P346"/>
      <c r="Q346"/>
      <c r="R346"/>
      <c r="S346"/>
    </row>
    <row r="347" spans="6:19">
      <c r="F347"/>
      <c r="J347"/>
      <c r="M347"/>
      <c r="N347"/>
      <c r="O347"/>
      <c r="P347"/>
      <c r="Q347"/>
      <c r="R347"/>
      <c r="S347"/>
    </row>
    <row r="348" spans="6:19">
      <c r="F348"/>
      <c r="J348"/>
      <c r="M348"/>
      <c r="N348"/>
      <c r="O348"/>
      <c r="P348"/>
      <c r="Q348"/>
      <c r="R348"/>
      <c r="S348"/>
    </row>
    <row r="349" spans="6:19">
      <c r="F349"/>
      <c r="J349"/>
      <c r="M349"/>
      <c r="N349"/>
      <c r="O349"/>
      <c r="P349"/>
      <c r="Q349"/>
      <c r="R349"/>
      <c r="S349"/>
    </row>
    <row r="350" spans="6:19">
      <c r="F350"/>
      <c r="J350"/>
      <c r="M350"/>
      <c r="N350"/>
      <c r="O350"/>
      <c r="P350"/>
      <c r="Q350"/>
      <c r="R350"/>
      <c r="S350"/>
    </row>
    <row r="351" spans="6:19">
      <c r="F351"/>
      <c r="J351"/>
      <c r="M351"/>
      <c r="N351"/>
      <c r="O351"/>
      <c r="P351"/>
      <c r="Q351"/>
      <c r="R351"/>
      <c r="S351"/>
    </row>
    <row r="352" spans="6:19">
      <c r="F352"/>
      <c r="J352"/>
      <c r="M352"/>
      <c r="N352"/>
      <c r="O352"/>
      <c r="P352"/>
      <c r="Q352"/>
      <c r="R352"/>
      <c r="S352"/>
    </row>
    <row r="353" spans="6:19">
      <c r="F353"/>
      <c r="J353"/>
      <c r="M353"/>
      <c r="N353"/>
      <c r="O353"/>
      <c r="P353"/>
      <c r="Q353"/>
      <c r="R353"/>
      <c r="S353"/>
    </row>
    <row r="354" spans="6:19">
      <c r="F354"/>
      <c r="J354"/>
      <c r="M354"/>
      <c r="N354"/>
      <c r="O354"/>
      <c r="P354"/>
      <c r="Q354"/>
      <c r="R354"/>
      <c r="S354"/>
    </row>
    <row r="355" spans="6:19">
      <c r="F355"/>
      <c r="J355"/>
      <c r="M355"/>
      <c r="N355"/>
      <c r="O355"/>
      <c r="P355"/>
      <c r="Q355"/>
      <c r="R355"/>
      <c r="S355"/>
    </row>
    <row r="356" spans="6:19">
      <c r="F356"/>
      <c r="J356"/>
      <c r="M356"/>
      <c r="N356"/>
      <c r="O356"/>
      <c r="P356"/>
      <c r="Q356"/>
      <c r="R356"/>
      <c r="S356"/>
    </row>
    <row r="357" spans="6:19">
      <c r="F357"/>
      <c r="J357"/>
      <c r="M357"/>
      <c r="N357"/>
      <c r="O357"/>
      <c r="P357"/>
      <c r="Q357"/>
      <c r="R357"/>
      <c r="S357"/>
    </row>
    <row r="358" spans="6:19">
      <c r="F358"/>
      <c r="J358"/>
      <c r="M358"/>
      <c r="N358"/>
      <c r="O358"/>
      <c r="P358"/>
      <c r="Q358"/>
      <c r="R358"/>
      <c r="S358"/>
    </row>
    <row r="359" spans="6:19">
      <c r="F359"/>
      <c r="J359"/>
      <c r="M359"/>
      <c r="N359"/>
      <c r="O359"/>
      <c r="P359"/>
      <c r="Q359"/>
      <c r="R359"/>
      <c r="S359"/>
    </row>
    <row r="360" spans="6:19">
      <c r="F360"/>
      <c r="J360"/>
      <c r="M360"/>
      <c r="N360"/>
      <c r="O360"/>
      <c r="P360"/>
      <c r="Q360"/>
      <c r="R360"/>
      <c r="S360"/>
    </row>
    <row r="361" spans="6:19">
      <c r="F361"/>
      <c r="J361"/>
      <c r="M361"/>
      <c r="N361"/>
      <c r="O361"/>
      <c r="P361"/>
      <c r="Q361"/>
      <c r="R361"/>
      <c r="S361"/>
    </row>
    <row r="362" spans="6:19">
      <c r="F362"/>
      <c r="J362"/>
      <c r="M362"/>
      <c r="N362"/>
      <c r="O362"/>
      <c r="P362"/>
      <c r="Q362"/>
      <c r="R362"/>
      <c r="S362"/>
    </row>
    <row r="363" spans="6:19">
      <c r="F363"/>
      <c r="J363"/>
      <c r="M363"/>
      <c r="N363"/>
      <c r="O363"/>
      <c r="P363"/>
      <c r="Q363"/>
      <c r="R363"/>
      <c r="S363"/>
    </row>
    <row r="364" spans="6:19">
      <c r="F364"/>
      <c r="J364"/>
      <c r="M364"/>
      <c r="N364"/>
      <c r="O364"/>
      <c r="P364"/>
      <c r="Q364"/>
      <c r="R364"/>
      <c r="S364"/>
    </row>
    <row r="365" spans="6:19">
      <c r="F365"/>
      <c r="J365"/>
      <c r="M365"/>
      <c r="N365"/>
      <c r="O365"/>
      <c r="P365"/>
      <c r="Q365"/>
      <c r="R365"/>
      <c r="S365"/>
    </row>
    <row r="366" spans="6:19">
      <c r="F366"/>
      <c r="J366"/>
      <c r="M366"/>
      <c r="N366"/>
      <c r="O366"/>
      <c r="P366"/>
      <c r="Q366"/>
      <c r="R366"/>
      <c r="S366"/>
    </row>
    <row r="367" spans="6:19">
      <c r="F367"/>
      <c r="J367"/>
      <c r="M367"/>
      <c r="N367"/>
      <c r="O367"/>
      <c r="P367"/>
      <c r="Q367"/>
      <c r="R367"/>
      <c r="S367"/>
    </row>
    <row r="368" spans="6:19">
      <c r="F368"/>
      <c r="J368"/>
      <c r="M368"/>
      <c r="N368"/>
      <c r="O368"/>
      <c r="P368"/>
      <c r="Q368"/>
      <c r="R368"/>
      <c r="S368"/>
    </row>
    <row r="369" spans="6:19">
      <c r="F369"/>
      <c r="J369"/>
      <c r="M369"/>
      <c r="N369"/>
      <c r="O369"/>
      <c r="P369"/>
      <c r="Q369"/>
      <c r="R369"/>
      <c r="S369"/>
    </row>
    <row r="370" spans="6:19">
      <c r="F370"/>
      <c r="J370"/>
      <c r="M370"/>
      <c r="N370"/>
      <c r="O370"/>
      <c r="P370"/>
      <c r="Q370"/>
      <c r="R370"/>
      <c r="S370"/>
    </row>
    <row r="371" spans="6:19">
      <c r="F371"/>
      <c r="J371"/>
      <c r="M371"/>
      <c r="N371"/>
      <c r="O371"/>
      <c r="P371"/>
      <c r="Q371"/>
      <c r="R371"/>
      <c r="S371"/>
    </row>
    <row r="372" spans="6:19">
      <c r="F372"/>
      <c r="J372"/>
      <c r="M372"/>
      <c r="N372"/>
      <c r="O372"/>
      <c r="P372"/>
      <c r="Q372"/>
      <c r="R372"/>
      <c r="S372"/>
    </row>
    <row r="373" spans="6:19">
      <c r="F373"/>
      <c r="J373"/>
      <c r="M373"/>
      <c r="N373"/>
      <c r="O373"/>
      <c r="P373"/>
      <c r="Q373"/>
      <c r="R373"/>
      <c r="S373"/>
    </row>
    <row r="374" spans="6:19">
      <c r="F374"/>
      <c r="J374"/>
      <c r="M374"/>
      <c r="N374"/>
      <c r="O374"/>
      <c r="P374"/>
      <c r="Q374"/>
      <c r="R374"/>
      <c r="S374"/>
    </row>
    <row r="375" spans="6:19">
      <c r="F375"/>
      <c r="J375"/>
      <c r="M375"/>
      <c r="N375"/>
      <c r="O375"/>
      <c r="P375"/>
      <c r="Q375"/>
      <c r="R375"/>
      <c r="S375"/>
    </row>
    <row r="376" spans="6:19">
      <c r="F376"/>
      <c r="J376"/>
      <c r="M376"/>
      <c r="N376"/>
      <c r="O376"/>
      <c r="P376"/>
      <c r="Q376"/>
      <c r="R376"/>
      <c r="S376"/>
    </row>
    <row r="377" spans="6:19">
      <c r="F377"/>
      <c r="J377"/>
      <c r="M377"/>
      <c r="N377"/>
      <c r="O377"/>
      <c r="P377"/>
      <c r="Q377"/>
      <c r="R377"/>
      <c r="S377"/>
    </row>
    <row r="378" spans="6:19">
      <c r="F378"/>
      <c r="J378"/>
      <c r="M378"/>
      <c r="N378"/>
      <c r="O378"/>
      <c r="P378"/>
      <c r="Q378"/>
      <c r="R378"/>
      <c r="S378"/>
    </row>
    <row r="379" spans="6:19">
      <c r="F379"/>
      <c r="J379"/>
      <c r="M379"/>
      <c r="N379"/>
      <c r="O379"/>
      <c r="P379"/>
      <c r="Q379"/>
      <c r="R379"/>
      <c r="S379"/>
    </row>
    <row r="380" spans="6:19">
      <c r="F380"/>
      <c r="J380"/>
      <c r="M380"/>
      <c r="N380"/>
      <c r="O380"/>
      <c r="P380"/>
      <c r="Q380"/>
      <c r="R380"/>
      <c r="S380"/>
    </row>
    <row r="381" spans="6:19">
      <c r="F381"/>
      <c r="J381"/>
      <c r="M381"/>
      <c r="N381"/>
      <c r="O381"/>
      <c r="P381"/>
      <c r="Q381"/>
      <c r="R381"/>
      <c r="S381"/>
    </row>
    <row r="382" spans="6:19">
      <c r="F382"/>
      <c r="J382"/>
      <c r="M382"/>
      <c r="N382"/>
      <c r="O382"/>
      <c r="P382"/>
      <c r="Q382"/>
      <c r="R382"/>
      <c r="S382"/>
    </row>
    <row r="383" spans="6:19">
      <c r="F383"/>
      <c r="J383"/>
      <c r="M383"/>
      <c r="N383"/>
      <c r="O383"/>
      <c r="P383"/>
      <c r="Q383"/>
      <c r="R383"/>
      <c r="S383"/>
    </row>
    <row r="384" spans="6:19">
      <c r="F384"/>
      <c r="J384"/>
      <c r="M384"/>
      <c r="N384"/>
      <c r="O384"/>
      <c r="P384"/>
      <c r="Q384"/>
      <c r="R384"/>
      <c r="S384"/>
    </row>
    <row r="385" spans="6:19">
      <c r="F385"/>
      <c r="J385"/>
      <c r="M385"/>
      <c r="N385"/>
      <c r="O385"/>
      <c r="P385"/>
      <c r="Q385"/>
      <c r="R385"/>
      <c r="S385"/>
    </row>
    <row r="386" spans="6:19">
      <c r="F386"/>
      <c r="J386"/>
      <c r="M386"/>
      <c r="N386"/>
      <c r="O386"/>
      <c r="P386"/>
      <c r="Q386"/>
      <c r="R386"/>
      <c r="S386"/>
    </row>
    <row r="387" spans="6:19">
      <c r="F387"/>
      <c r="J387"/>
      <c r="M387"/>
      <c r="N387"/>
      <c r="O387"/>
      <c r="P387"/>
      <c r="Q387"/>
      <c r="R387"/>
      <c r="S387"/>
    </row>
    <row r="388" spans="6:19">
      <c r="F388"/>
      <c r="J388"/>
      <c r="M388"/>
      <c r="N388"/>
      <c r="O388"/>
      <c r="P388"/>
      <c r="Q388"/>
      <c r="R388"/>
      <c r="S388"/>
    </row>
    <row r="389" spans="6:19">
      <c r="F389"/>
      <c r="J389"/>
      <c r="M389"/>
      <c r="N389"/>
      <c r="O389"/>
      <c r="P389"/>
      <c r="Q389"/>
      <c r="R389"/>
      <c r="S389"/>
    </row>
    <row r="390" spans="6:19">
      <c r="F390"/>
      <c r="J390"/>
      <c r="M390"/>
      <c r="N390"/>
      <c r="O390"/>
      <c r="P390"/>
      <c r="Q390"/>
      <c r="R390"/>
      <c r="S390"/>
    </row>
    <row r="391" spans="6:19">
      <c r="F391"/>
      <c r="J391"/>
      <c r="M391"/>
      <c r="N391"/>
      <c r="O391"/>
      <c r="P391"/>
      <c r="Q391"/>
      <c r="R391"/>
      <c r="S391"/>
    </row>
    <row r="392" spans="6:19">
      <c r="F392"/>
      <c r="J392"/>
      <c r="M392"/>
      <c r="N392"/>
      <c r="O392"/>
      <c r="P392"/>
      <c r="Q392"/>
      <c r="R392"/>
      <c r="S392"/>
    </row>
    <row r="393" spans="6:19">
      <c r="F393"/>
      <c r="J393"/>
      <c r="M393"/>
      <c r="N393"/>
      <c r="O393"/>
      <c r="P393"/>
      <c r="Q393"/>
      <c r="R393"/>
      <c r="S393"/>
    </row>
    <row r="394" spans="6:19">
      <c r="F394"/>
      <c r="J394"/>
      <c r="M394"/>
      <c r="N394"/>
      <c r="O394"/>
      <c r="P394"/>
      <c r="Q394"/>
      <c r="R394"/>
      <c r="S394"/>
    </row>
    <row r="395" spans="6:19">
      <c r="F395"/>
      <c r="J395"/>
      <c r="M395"/>
      <c r="N395"/>
      <c r="O395"/>
      <c r="P395"/>
      <c r="Q395"/>
      <c r="R395"/>
      <c r="S395"/>
    </row>
    <row r="396" spans="6:19">
      <c r="F396"/>
      <c r="J396"/>
      <c r="M396"/>
      <c r="N396"/>
      <c r="O396"/>
      <c r="P396"/>
      <c r="Q396"/>
      <c r="R396"/>
      <c r="S396"/>
    </row>
    <row r="397" spans="6:19">
      <c r="F397"/>
      <c r="J397"/>
      <c r="M397"/>
      <c r="N397"/>
      <c r="O397"/>
      <c r="P397"/>
      <c r="Q397"/>
      <c r="R397"/>
      <c r="S397"/>
    </row>
    <row r="398" spans="6:19">
      <c r="F398"/>
      <c r="J398"/>
      <c r="M398"/>
      <c r="N398"/>
      <c r="O398"/>
      <c r="P398"/>
      <c r="Q398"/>
      <c r="R398"/>
      <c r="S398"/>
    </row>
    <row r="399" spans="6:19">
      <c r="F399"/>
      <c r="J399"/>
      <c r="M399"/>
      <c r="N399"/>
      <c r="O399"/>
      <c r="P399"/>
      <c r="Q399"/>
      <c r="R399"/>
      <c r="S399"/>
    </row>
    <row r="400" spans="6:19">
      <c r="F400"/>
      <c r="J400"/>
      <c r="M400"/>
      <c r="N400"/>
      <c r="O400"/>
      <c r="P400"/>
      <c r="Q400"/>
      <c r="R400"/>
      <c r="S400"/>
    </row>
    <row r="401" spans="6:19">
      <c r="F401"/>
      <c r="J401"/>
      <c r="M401"/>
      <c r="N401"/>
      <c r="O401"/>
      <c r="P401"/>
      <c r="Q401"/>
      <c r="R401"/>
      <c r="S401"/>
    </row>
    <row r="402" spans="6:19">
      <c r="F402"/>
      <c r="J402"/>
      <c r="M402"/>
      <c r="N402"/>
      <c r="O402"/>
      <c r="P402"/>
      <c r="Q402"/>
      <c r="R402"/>
      <c r="S402"/>
    </row>
    <row r="403" spans="6:19">
      <c r="F403"/>
      <c r="J403"/>
      <c r="M403"/>
      <c r="N403"/>
      <c r="O403"/>
      <c r="P403"/>
      <c r="Q403"/>
      <c r="R403"/>
      <c r="S403"/>
    </row>
    <row r="404" spans="6:19">
      <c r="F404"/>
      <c r="J404"/>
      <c r="M404"/>
      <c r="N404"/>
      <c r="O404"/>
      <c r="P404"/>
      <c r="Q404"/>
      <c r="R404"/>
      <c r="S404"/>
    </row>
    <row r="405" spans="6:19">
      <c r="F405"/>
      <c r="J405"/>
      <c r="M405"/>
      <c r="N405"/>
      <c r="O405"/>
      <c r="P405"/>
      <c r="Q405"/>
      <c r="R405"/>
      <c r="S405"/>
    </row>
    <row r="406" spans="6:19">
      <c r="F406"/>
      <c r="J406"/>
      <c r="M406"/>
      <c r="N406"/>
      <c r="O406"/>
      <c r="P406"/>
      <c r="Q406"/>
      <c r="R406"/>
      <c r="S406"/>
    </row>
    <row r="407" spans="6:19">
      <c r="F407"/>
      <c r="J407"/>
      <c r="M407"/>
      <c r="N407"/>
      <c r="O407"/>
      <c r="P407"/>
      <c r="Q407"/>
      <c r="R407"/>
      <c r="S407"/>
    </row>
    <row r="408" spans="6:19">
      <c r="F408"/>
      <c r="J408"/>
      <c r="M408"/>
      <c r="N408"/>
      <c r="O408"/>
      <c r="P408"/>
      <c r="Q408"/>
      <c r="R408"/>
      <c r="S408"/>
    </row>
    <row r="409" spans="6:19">
      <c r="F409"/>
      <c r="J409"/>
      <c r="M409"/>
      <c r="N409"/>
      <c r="O409"/>
      <c r="P409"/>
      <c r="Q409"/>
      <c r="R409"/>
      <c r="S409"/>
    </row>
    <row r="410" spans="6:19">
      <c r="F410"/>
      <c r="J410"/>
      <c r="M410"/>
      <c r="N410"/>
      <c r="O410"/>
      <c r="P410"/>
      <c r="Q410"/>
      <c r="R410"/>
      <c r="S410"/>
    </row>
    <row r="411" spans="6:19">
      <c r="F411"/>
      <c r="J411"/>
      <c r="M411"/>
      <c r="N411"/>
      <c r="O411"/>
      <c r="P411"/>
      <c r="Q411"/>
      <c r="R411"/>
      <c r="S411"/>
    </row>
    <row r="412" spans="6:19">
      <c r="F412"/>
      <c r="J412"/>
      <c r="M412"/>
      <c r="N412"/>
      <c r="O412"/>
      <c r="P412"/>
      <c r="Q412"/>
      <c r="R412"/>
      <c r="S412"/>
    </row>
    <row r="413" spans="6:19">
      <c r="F413"/>
      <c r="J413"/>
      <c r="M413"/>
      <c r="N413"/>
      <c r="O413"/>
      <c r="P413"/>
      <c r="Q413"/>
      <c r="R413"/>
      <c r="S413"/>
    </row>
    <row r="414" spans="6:19">
      <c r="F414"/>
      <c r="J414"/>
      <c r="M414"/>
      <c r="N414"/>
      <c r="O414"/>
      <c r="P414"/>
      <c r="Q414"/>
      <c r="R414"/>
      <c r="S414"/>
    </row>
    <row r="415" spans="6:19">
      <c r="F415"/>
      <c r="J415"/>
      <c r="M415"/>
      <c r="N415"/>
      <c r="O415"/>
      <c r="P415"/>
      <c r="Q415"/>
      <c r="R415"/>
      <c r="S415"/>
    </row>
    <row r="416" spans="6:19">
      <c r="F416"/>
      <c r="J416"/>
      <c r="M416"/>
      <c r="N416"/>
      <c r="O416"/>
      <c r="P416"/>
      <c r="Q416"/>
      <c r="R416"/>
      <c r="S416"/>
    </row>
    <row r="417" spans="6:19">
      <c r="F417"/>
      <c r="J417"/>
      <c r="M417"/>
      <c r="N417"/>
      <c r="O417"/>
      <c r="P417"/>
      <c r="Q417"/>
      <c r="R417"/>
      <c r="S417"/>
    </row>
    <row r="418" spans="6:19">
      <c r="F418"/>
      <c r="J418"/>
      <c r="M418"/>
      <c r="N418"/>
      <c r="O418"/>
      <c r="P418"/>
      <c r="Q418"/>
      <c r="R418"/>
      <c r="S418"/>
    </row>
    <row r="419" spans="6:19">
      <c r="F419"/>
      <c r="J419"/>
      <c r="M419"/>
      <c r="N419"/>
      <c r="O419"/>
      <c r="P419"/>
      <c r="Q419"/>
      <c r="R419"/>
      <c r="S419"/>
    </row>
    <row r="420" spans="6:19">
      <c r="F420"/>
      <c r="J420"/>
      <c r="M420"/>
      <c r="N420"/>
      <c r="O420"/>
      <c r="P420"/>
      <c r="Q420"/>
      <c r="R420"/>
      <c r="S420"/>
    </row>
    <row r="421" spans="6:19">
      <c r="F421"/>
      <c r="J421"/>
      <c r="M421"/>
      <c r="N421"/>
      <c r="O421"/>
      <c r="P421"/>
      <c r="Q421"/>
      <c r="R421"/>
      <c r="S421"/>
    </row>
    <row r="422" spans="6:19">
      <c r="F422" s="53"/>
      <c r="J422" s="51"/>
    </row>
    <row r="423" spans="6:19">
      <c r="F423" s="53"/>
      <c r="J423" s="51"/>
    </row>
    <row r="424" spans="6:19">
      <c r="F424" s="53"/>
      <c r="J424" s="51"/>
    </row>
    <row r="425" spans="6:19">
      <c r="F425" s="53"/>
      <c r="J425" s="51"/>
    </row>
    <row r="426" spans="6:19">
      <c r="F426" s="53"/>
      <c r="J426" s="51"/>
    </row>
    <row r="427" spans="6:19">
      <c r="F427" s="53"/>
      <c r="J427" s="51"/>
    </row>
    <row r="428" spans="6:19">
      <c r="F428" s="53"/>
      <c r="J428" s="51"/>
    </row>
    <row r="429" spans="6:19">
      <c r="F429" s="53"/>
      <c r="J429" s="51"/>
    </row>
    <row r="430" spans="6:19">
      <c r="F430" s="53"/>
      <c r="J430" s="51"/>
    </row>
    <row r="431" spans="6:19">
      <c r="F431" s="53"/>
      <c r="J431" s="51"/>
    </row>
    <row r="432" spans="6:19">
      <c r="F432" s="53"/>
      <c r="J432" s="51"/>
    </row>
    <row r="433" spans="6:19">
      <c r="F433" s="53"/>
      <c r="J433" s="51"/>
    </row>
    <row r="434" spans="6:19">
      <c r="F434" s="53"/>
      <c r="J434" s="51"/>
    </row>
    <row r="435" spans="6:19">
      <c r="F435" s="53"/>
      <c r="J435" s="51"/>
    </row>
    <row r="436" spans="6:19">
      <c r="F436"/>
      <c r="J436"/>
      <c r="M436"/>
      <c r="N436"/>
      <c r="O436"/>
      <c r="P436"/>
      <c r="Q436"/>
      <c r="R436"/>
      <c r="S436"/>
    </row>
    <row r="437" spans="6:19">
      <c r="F437"/>
      <c r="J437"/>
      <c r="M437"/>
      <c r="N437"/>
      <c r="O437"/>
      <c r="P437"/>
      <c r="Q437"/>
      <c r="R437"/>
      <c r="S437"/>
    </row>
    <row r="438" spans="6:19">
      <c r="F438"/>
      <c r="J438"/>
      <c r="M438"/>
      <c r="N438"/>
      <c r="O438"/>
      <c r="P438"/>
      <c r="Q438"/>
      <c r="R438"/>
      <c r="S438"/>
    </row>
    <row r="439" spans="6:19">
      <c r="F439"/>
      <c r="J439"/>
      <c r="M439"/>
      <c r="N439"/>
      <c r="O439"/>
      <c r="P439"/>
      <c r="Q439"/>
      <c r="R439"/>
      <c r="S439"/>
    </row>
    <row r="440" spans="6:19">
      <c r="F440"/>
      <c r="J440"/>
      <c r="M440"/>
      <c r="N440"/>
      <c r="O440"/>
      <c r="P440"/>
      <c r="Q440"/>
      <c r="R440"/>
      <c r="S440"/>
    </row>
    <row r="441" spans="6:19">
      <c r="F441"/>
      <c r="J441"/>
      <c r="M441"/>
      <c r="N441"/>
      <c r="O441"/>
      <c r="P441"/>
      <c r="Q441"/>
      <c r="R441"/>
      <c r="S441"/>
    </row>
    <row r="442" spans="6:19">
      <c r="F442"/>
      <c r="J442"/>
      <c r="M442"/>
      <c r="N442"/>
      <c r="O442"/>
      <c r="P442"/>
      <c r="Q442"/>
      <c r="R442"/>
      <c r="S442"/>
    </row>
    <row r="443" spans="6:19">
      <c r="F443"/>
      <c r="J443"/>
      <c r="M443"/>
      <c r="N443"/>
      <c r="O443"/>
      <c r="P443"/>
      <c r="Q443"/>
      <c r="R443"/>
      <c r="S443"/>
    </row>
    <row r="444" spans="6:19">
      <c r="F444"/>
      <c r="J444"/>
      <c r="M444"/>
      <c r="N444"/>
      <c r="O444"/>
      <c r="P444"/>
      <c r="Q444"/>
      <c r="R444"/>
      <c r="S444"/>
    </row>
    <row r="445" spans="6:19">
      <c r="F445"/>
      <c r="J445"/>
      <c r="M445"/>
      <c r="N445"/>
      <c r="O445"/>
      <c r="P445"/>
      <c r="Q445"/>
      <c r="R445"/>
      <c r="S445"/>
    </row>
    <row r="446" spans="6:19">
      <c r="F446"/>
      <c r="J446"/>
      <c r="M446"/>
      <c r="N446"/>
      <c r="O446"/>
      <c r="P446"/>
      <c r="Q446"/>
      <c r="R446"/>
      <c r="S446"/>
    </row>
    <row r="447" spans="6:19">
      <c r="F447"/>
      <c r="J447"/>
      <c r="M447"/>
      <c r="N447"/>
      <c r="O447"/>
      <c r="P447"/>
      <c r="Q447"/>
      <c r="R447"/>
      <c r="S447"/>
    </row>
    <row r="448" spans="6:19">
      <c r="F448"/>
      <c r="J448"/>
      <c r="M448"/>
      <c r="N448"/>
      <c r="O448"/>
      <c r="P448"/>
      <c r="Q448"/>
      <c r="R448"/>
      <c r="S448"/>
    </row>
    <row r="449" spans="6:19">
      <c r="F449"/>
      <c r="J449"/>
      <c r="M449"/>
      <c r="N449"/>
      <c r="O449"/>
      <c r="P449"/>
      <c r="Q449"/>
      <c r="R449"/>
      <c r="S449"/>
    </row>
    <row r="450" spans="6:19">
      <c r="F450"/>
      <c r="J450"/>
      <c r="M450"/>
      <c r="N450"/>
      <c r="O450"/>
      <c r="P450"/>
      <c r="Q450"/>
      <c r="R450"/>
      <c r="S450"/>
    </row>
    <row r="451" spans="6:19">
      <c r="F451"/>
      <c r="J451"/>
      <c r="M451"/>
      <c r="N451"/>
      <c r="O451"/>
      <c r="P451"/>
      <c r="Q451"/>
      <c r="R451"/>
      <c r="S451"/>
    </row>
    <row r="452" spans="6:19">
      <c r="F452"/>
      <c r="J452"/>
      <c r="M452"/>
      <c r="N452"/>
      <c r="O452"/>
      <c r="P452"/>
      <c r="Q452"/>
      <c r="R452"/>
      <c r="S452"/>
    </row>
    <row r="453" spans="6:19">
      <c r="F453"/>
      <c r="J453"/>
      <c r="M453"/>
      <c r="N453"/>
      <c r="O453"/>
      <c r="P453"/>
      <c r="Q453"/>
      <c r="R453"/>
      <c r="S453"/>
    </row>
    <row r="454" spans="6:19">
      <c r="F454"/>
      <c r="J454"/>
      <c r="M454"/>
      <c r="N454"/>
      <c r="O454"/>
      <c r="P454"/>
      <c r="Q454"/>
      <c r="R454"/>
      <c r="S454"/>
    </row>
    <row r="455" spans="6:19">
      <c r="F455"/>
      <c r="J455"/>
      <c r="M455"/>
      <c r="N455"/>
      <c r="O455"/>
      <c r="P455"/>
      <c r="Q455"/>
      <c r="R455"/>
      <c r="S455"/>
    </row>
    <row r="456" spans="6:19">
      <c r="F456"/>
      <c r="J456"/>
      <c r="M456"/>
      <c r="N456"/>
      <c r="O456"/>
      <c r="P456"/>
      <c r="Q456"/>
      <c r="R456"/>
      <c r="S456"/>
    </row>
    <row r="457" spans="6:19">
      <c r="F457"/>
      <c r="J457"/>
      <c r="M457"/>
      <c r="N457"/>
      <c r="O457"/>
      <c r="P457"/>
      <c r="Q457"/>
      <c r="R457"/>
      <c r="S457"/>
    </row>
    <row r="458" spans="6:19">
      <c r="F458"/>
      <c r="J458"/>
      <c r="M458"/>
      <c r="N458"/>
      <c r="O458"/>
      <c r="P458"/>
      <c r="Q458"/>
      <c r="R458"/>
      <c r="S458"/>
    </row>
    <row r="459" spans="6:19">
      <c r="F459"/>
      <c r="J459"/>
      <c r="M459"/>
      <c r="N459"/>
      <c r="O459"/>
      <c r="P459"/>
      <c r="Q459"/>
      <c r="R459"/>
      <c r="S459"/>
    </row>
    <row r="460" spans="6:19">
      <c r="F460"/>
      <c r="J460"/>
      <c r="M460"/>
      <c r="N460"/>
      <c r="O460"/>
      <c r="P460"/>
      <c r="Q460"/>
      <c r="R460"/>
      <c r="S460"/>
    </row>
    <row r="461" spans="6:19">
      <c r="F461"/>
      <c r="J461"/>
      <c r="M461"/>
      <c r="N461"/>
      <c r="O461"/>
      <c r="P461"/>
      <c r="Q461"/>
      <c r="R461"/>
      <c r="S461"/>
    </row>
    <row r="462" spans="6:19">
      <c r="F462"/>
      <c r="J462"/>
      <c r="M462"/>
      <c r="N462"/>
      <c r="O462"/>
      <c r="P462"/>
      <c r="Q462"/>
      <c r="R462"/>
      <c r="S462"/>
    </row>
    <row r="463" spans="6:19">
      <c r="F463"/>
      <c r="J463"/>
      <c r="M463"/>
      <c r="N463"/>
      <c r="O463"/>
      <c r="P463"/>
      <c r="Q463"/>
      <c r="R463"/>
      <c r="S463"/>
    </row>
    <row r="464" spans="6:19">
      <c r="F464"/>
      <c r="J464"/>
      <c r="M464"/>
      <c r="N464"/>
      <c r="O464"/>
      <c r="P464"/>
      <c r="Q464"/>
      <c r="R464"/>
      <c r="S464"/>
    </row>
    <row r="465" spans="6:19">
      <c r="F465"/>
      <c r="J465"/>
      <c r="M465"/>
      <c r="N465"/>
      <c r="O465"/>
      <c r="P465"/>
      <c r="Q465"/>
      <c r="R465"/>
      <c r="S465"/>
    </row>
    <row r="466" spans="6:19">
      <c r="F466"/>
      <c r="J466"/>
      <c r="M466"/>
      <c r="N466"/>
      <c r="O466"/>
      <c r="P466"/>
      <c r="Q466"/>
      <c r="R466"/>
      <c r="S466"/>
    </row>
    <row r="467" spans="6:19">
      <c r="F467"/>
      <c r="J467"/>
      <c r="M467"/>
      <c r="N467"/>
      <c r="O467"/>
      <c r="P467"/>
      <c r="Q467"/>
      <c r="R467"/>
      <c r="S467"/>
    </row>
    <row r="468" spans="6:19">
      <c r="F468"/>
      <c r="J468"/>
      <c r="M468"/>
      <c r="N468"/>
      <c r="O468"/>
      <c r="P468"/>
      <c r="Q468"/>
      <c r="R468"/>
      <c r="S468"/>
    </row>
    <row r="469" spans="6:19">
      <c r="F469"/>
      <c r="J469"/>
      <c r="M469"/>
      <c r="N469"/>
      <c r="O469"/>
      <c r="P469"/>
      <c r="Q469"/>
      <c r="R469"/>
      <c r="S469"/>
    </row>
    <row r="470" spans="6:19">
      <c r="F470"/>
      <c r="J470"/>
      <c r="M470"/>
      <c r="N470"/>
      <c r="O470"/>
      <c r="P470"/>
      <c r="Q470"/>
      <c r="R470"/>
      <c r="S470"/>
    </row>
    <row r="471" spans="6:19">
      <c r="F471"/>
      <c r="J471"/>
      <c r="M471"/>
      <c r="N471"/>
      <c r="O471"/>
      <c r="P471"/>
      <c r="Q471"/>
      <c r="R471"/>
      <c r="S471"/>
    </row>
    <row r="472" spans="6:19">
      <c r="F472"/>
      <c r="J472"/>
      <c r="M472"/>
      <c r="N472"/>
      <c r="O472"/>
      <c r="P472"/>
      <c r="Q472"/>
      <c r="R472"/>
      <c r="S472"/>
    </row>
    <row r="473" spans="6:19">
      <c r="F473"/>
      <c r="J473"/>
      <c r="M473"/>
      <c r="N473"/>
      <c r="O473"/>
      <c r="P473"/>
      <c r="Q473"/>
      <c r="R473"/>
      <c r="S473"/>
    </row>
    <row r="474" spans="6:19">
      <c r="F474"/>
      <c r="J474"/>
      <c r="M474"/>
      <c r="N474"/>
      <c r="O474"/>
      <c r="P474"/>
      <c r="Q474"/>
      <c r="R474"/>
      <c r="S474"/>
    </row>
    <row r="475" spans="6:19">
      <c r="F475"/>
      <c r="J475"/>
      <c r="M475"/>
      <c r="N475"/>
      <c r="O475"/>
      <c r="P475"/>
      <c r="Q475"/>
      <c r="R475"/>
      <c r="S475"/>
    </row>
    <row r="476" spans="6:19">
      <c r="F476"/>
      <c r="J476"/>
      <c r="M476"/>
      <c r="N476"/>
      <c r="O476"/>
      <c r="P476"/>
      <c r="Q476"/>
      <c r="R476"/>
      <c r="S476"/>
    </row>
    <row r="477" spans="6:19">
      <c r="F477"/>
      <c r="J477"/>
      <c r="M477"/>
      <c r="N477"/>
      <c r="O477"/>
      <c r="P477"/>
      <c r="Q477"/>
      <c r="R477"/>
      <c r="S477"/>
    </row>
    <row r="478" spans="6:19">
      <c r="F478"/>
      <c r="J478"/>
      <c r="M478"/>
      <c r="N478"/>
      <c r="O478"/>
      <c r="P478"/>
      <c r="Q478"/>
      <c r="R478"/>
      <c r="S478"/>
    </row>
    <row r="479" spans="6:19">
      <c r="F479"/>
      <c r="J479"/>
      <c r="M479"/>
      <c r="N479"/>
      <c r="O479"/>
      <c r="P479"/>
      <c r="Q479"/>
      <c r="R479"/>
      <c r="S479"/>
    </row>
    <row r="480" spans="6:19">
      <c r="F480"/>
      <c r="J480"/>
      <c r="M480"/>
      <c r="N480"/>
      <c r="O480"/>
      <c r="P480"/>
      <c r="Q480"/>
      <c r="R480"/>
      <c r="S480"/>
    </row>
    <row r="481" spans="6:19">
      <c r="F481"/>
      <c r="J481"/>
      <c r="M481"/>
      <c r="N481"/>
      <c r="O481"/>
      <c r="P481"/>
      <c r="Q481"/>
      <c r="R481"/>
      <c r="S481"/>
    </row>
    <row r="482" spans="6:19">
      <c r="F482"/>
      <c r="J482"/>
      <c r="M482"/>
      <c r="N482"/>
      <c r="O482"/>
      <c r="P482"/>
      <c r="Q482"/>
      <c r="R482"/>
      <c r="S482"/>
    </row>
    <row r="483" spans="6:19">
      <c r="F483"/>
      <c r="J483"/>
      <c r="M483"/>
      <c r="N483"/>
      <c r="O483"/>
      <c r="P483"/>
      <c r="Q483"/>
      <c r="R483"/>
      <c r="S483"/>
    </row>
    <row r="484" spans="6:19">
      <c r="F484"/>
      <c r="J484"/>
      <c r="M484"/>
      <c r="N484"/>
      <c r="O484"/>
      <c r="P484"/>
      <c r="Q484"/>
      <c r="R484"/>
      <c r="S484"/>
    </row>
    <row r="485" spans="6:19">
      <c r="F485"/>
      <c r="J485"/>
      <c r="M485"/>
      <c r="N485"/>
      <c r="O485"/>
      <c r="P485"/>
      <c r="Q485"/>
      <c r="R485"/>
      <c r="S485"/>
    </row>
    <row r="486" spans="6:19">
      <c r="F486"/>
      <c r="J486"/>
      <c r="M486"/>
      <c r="N486"/>
      <c r="O486"/>
      <c r="P486"/>
      <c r="Q486"/>
      <c r="R486"/>
      <c r="S486"/>
    </row>
    <row r="487" spans="6:19">
      <c r="F487"/>
      <c r="J487"/>
      <c r="M487"/>
      <c r="N487"/>
      <c r="O487"/>
      <c r="P487"/>
      <c r="Q487"/>
      <c r="R487"/>
      <c r="S487"/>
    </row>
    <row r="488" spans="6:19">
      <c r="F488"/>
      <c r="J488"/>
      <c r="M488"/>
      <c r="N488"/>
      <c r="O488"/>
      <c r="P488"/>
      <c r="Q488"/>
      <c r="R488"/>
      <c r="S488"/>
    </row>
    <row r="489" spans="6:19">
      <c r="F489"/>
      <c r="J489"/>
      <c r="M489"/>
      <c r="N489"/>
      <c r="O489"/>
      <c r="P489"/>
      <c r="Q489"/>
      <c r="R489"/>
      <c r="S489"/>
    </row>
    <row r="490" spans="6:19">
      <c r="F490"/>
      <c r="J490"/>
      <c r="M490"/>
      <c r="N490"/>
      <c r="O490"/>
      <c r="P490"/>
      <c r="Q490"/>
      <c r="R490"/>
      <c r="S490"/>
    </row>
    <row r="491" spans="6:19">
      <c r="F491"/>
      <c r="J491"/>
      <c r="M491"/>
      <c r="N491"/>
      <c r="O491"/>
      <c r="P491"/>
      <c r="Q491"/>
      <c r="R491"/>
      <c r="S491"/>
    </row>
    <row r="492" spans="6:19">
      <c r="F492"/>
      <c r="J492"/>
      <c r="M492"/>
      <c r="N492"/>
      <c r="O492"/>
      <c r="P492"/>
      <c r="Q492"/>
      <c r="R492"/>
      <c r="S492"/>
    </row>
    <row r="493" spans="6:19">
      <c r="F493"/>
      <c r="J493"/>
      <c r="M493"/>
      <c r="N493"/>
      <c r="O493"/>
      <c r="P493"/>
      <c r="Q493"/>
      <c r="R493"/>
      <c r="S493"/>
    </row>
    <row r="494" spans="6:19">
      <c r="F494"/>
      <c r="J494"/>
      <c r="M494"/>
      <c r="N494"/>
      <c r="O494"/>
      <c r="P494"/>
      <c r="Q494"/>
      <c r="R494"/>
      <c r="S494"/>
    </row>
    <row r="495" spans="6:19">
      <c r="F495"/>
      <c r="J495"/>
      <c r="M495"/>
      <c r="N495"/>
      <c r="O495"/>
      <c r="P495"/>
      <c r="Q495"/>
      <c r="R495"/>
      <c r="S495"/>
    </row>
    <row r="496" spans="6:19">
      <c r="F496"/>
      <c r="J496"/>
      <c r="M496"/>
      <c r="N496"/>
      <c r="O496"/>
      <c r="P496"/>
      <c r="Q496"/>
      <c r="R496"/>
      <c r="S496"/>
    </row>
    <row r="497" spans="6:19">
      <c r="F497"/>
      <c r="J497"/>
      <c r="M497"/>
      <c r="N497"/>
      <c r="O497"/>
      <c r="P497"/>
      <c r="Q497"/>
      <c r="R497"/>
      <c r="S497"/>
    </row>
    <row r="498" spans="6:19">
      <c r="F498"/>
      <c r="J498"/>
      <c r="M498"/>
      <c r="N498"/>
      <c r="O498"/>
      <c r="P498"/>
      <c r="Q498"/>
      <c r="R498"/>
      <c r="S498"/>
    </row>
    <row r="499" spans="6:19">
      <c r="F499"/>
      <c r="J499"/>
      <c r="M499"/>
      <c r="N499"/>
      <c r="O499"/>
      <c r="P499"/>
      <c r="Q499"/>
      <c r="R499"/>
      <c r="S499"/>
    </row>
    <row r="500" spans="6:19">
      <c r="F500"/>
      <c r="J500"/>
      <c r="M500"/>
      <c r="N500"/>
      <c r="O500"/>
      <c r="P500"/>
      <c r="Q500"/>
      <c r="R500"/>
      <c r="S500"/>
    </row>
    <row r="501" spans="6:19">
      <c r="F501"/>
      <c r="J501"/>
      <c r="M501"/>
      <c r="N501"/>
      <c r="O501"/>
      <c r="P501"/>
      <c r="Q501"/>
      <c r="R501"/>
      <c r="S501"/>
    </row>
    <row r="502" spans="6:19">
      <c r="F502"/>
      <c r="J502"/>
      <c r="M502"/>
      <c r="N502"/>
      <c r="O502"/>
      <c r="P502"/>
      <c r="Q502"/>
      <c r="R502"/>
      <c r="S502"/>
    </row>
    <row r="503" spans="6:19">
      <c r="F503"/>
      <c r="J503"/>
      <c r="M503"/>
      <c r="N503"/>
      <c r="O503"/>
      <c r="P503"/>
      <c r="Q503"/>
      <c r="R503"/>
      <c r="S503"/>
    </row>
    <row r="504" spans="6:19">
      <c r="F504"/>
      <c r="J504"/>
      <c r="M504"/>
      <c r="N504"/>
      <c r="O504"/>
      <c r="P504"/>
      <c r="Q504"/>
      <c r="R504"/>
      <c r="S504"/>
    </row>
    <row r="505" spans="6:19">
      <c r="F505"/>
      <c r="J505"/>
      <c r="M505"/>
      <c r="N505"/>
      <c r="O505"/>
      <c r="P505"/>
      <c r="Q505"/>
      <c r="R505"/>
      <c r="S505"/>
    </row>
    <row r="506" spans="6:19">
      <c r="F506"/>
      <c r="J506"/>
      <c r="M506"/>
      <c r="N506"/>
      <c r="O506"/>
      <c r="P506"/>
      <c r="Q506"/>
      <c r="R506"/>
      <c r="S506"/>
    </row>
    <row r="507" spans="6:19">
      <c r="F507"/>
      <c r="J507"/>
      <c r="M507"/>
      <c r="N507"/>
      <c r="O507"/>
      <c r="P507"/>
      <c r="Q507"/>
      <c r="R507"/>
      <c r="S507"/>
    </row>
    <row r="508" spans="6:19">
      <c r="F508"/>
      <c r="J508"/>
      <c r="M508"/>
      <c r="N508"/>
      <c r="O508"/>
      <c r="P508"/>
      <c r="Q508"/>
      <c r="R508"/>
      <c r="S508"/>
    </row>
    <row r="509" spans="6:19">
      <c r="F509"/>
      <c r="J509"/>
      <c r="M509"/>
      <c r="N509"/>
      <c r="O509"/>
      <c r="P509"/>
      <c r="Q509"/>
      <c r="R509"/>
      <c r="S509"/>
    </row>
    <row r="510" spans="6:19">
      <c r="F510"/>
      <c r="J510"/>
      <c r="M510"/>
      <c r="N510"/>
      <c r="O510"/>
      <c r="P510"/>
      <c r="Q510"/>
      <c r="R510"/>
      <c r="S510"/>
    </row>
    <row r="511" spans="6:19">
      <c r="F511"/>
      <c r="J511"/>
      <c r="M511"/>
      <c r="N511"/>
      <c r="O511"/>
      <c r="P511"/>
      <c r="Q511"/>
      <c r="R511"/>
      <c r="S511"/>
    </row>
    <row r="512" spans="6:19">
      <c r="F512"/>
      <c r="J512"/>
      <c r="M512"/>
      <c r="N512"/>
      <c r="O512"/>
      <c r="P512"/>
      <c r="Q512"/>
      <c r="R512"/>
      <c r="S512"/>
    </row>
    <row r="513" spans="6:19">
      <c r="F513"/>
      <c r="J513"/>
      <c r="M513"/>
      <c r="N513"/>
      <c r="O513"/>
      <c r="P513"/>
      <c r="Q513"/>
      <c r="R513"/>
      <c r="S513"/>
    </row>
    <row r="514" spans="6:19">
      <c r="F514"/>
      <c r="J514"/>
      <c r="M514"/>
      <c r="N514"/>
      <c r="O514"/>
      <c r="P514"/>
      <c r="Q514"/>
      <c r="R514"/>
      <c r="S514"/>
    </row>
    <row r="515" spans="6:19">
      <c r="F515"/>
      <c r="J515"/>
      <c r="M515"/>
      <c r="N515"/>
      <c r="O515"/>
      <c r="P515"/>
      <c r="Q515"/>
      <c r="R515"/>
      <c r="S515"/>
    </row>
    <row r="516" spans="6:19">
      <c r="F516"/>
      <c r="J516"/>
      <c r="M516"/>
      <c r="N516"/>
      <c r="O516"/>
      <c r="P516"/>
      <c r="Q516"/>
      <c r="R516"/>
      <c r="S516"/>
    </row>
    <row r="517" spans="6:19">
      <c r="F517"/>
      <c r="J517"/>
      <c r="M517"/>
      <c r="N517"/>
      <c r="O517"/>
      <c r="P517"/>
      <c r="Q517"/>
      <c r="R517"/>
      <c r="S517"/>
    </row>
    <row r="518" spans="6:19">
      <c r="F518"/>
      <c r="J518"/>
      <c r="M518"/>
      <c r="N518"/>
      <c r="O518"/>
      <c r="P518"/>
      <c r="Q518"/>
      <c r="R518"/>
      <c r="S518"/>
    </row>
    <row r="519" spans="6:19">
      <c r="F519"/>
      <c r="J519"/>
      <c r="M519"/>
      <c r="N519"/>
      <c r="O519"/>
      <c r="P519"/>
      <c r="Q519"/>
      <c r="R519"/>
      <c r="S519"/>
    </row>
    <row r="520" spans="6:19">
      <c r="F520"/>
      <c r="J520"/>
      <c r="M520"/>
      <c r="N520"/>
      <c r="O520"/>
      <c r="P520"/>
      <c r="Q520"/>
      <c r="R520"/>
      <c r="S520"/>
    </row>
    <row r="521" spans="6:19">
      <c r="F521"/>
      <c r="J521"/>
      <c r="M521"/>
      <c r="N521"/>
      <c r="O521"/>
      <c r="P521"/>
      <c r="Q521"/>
      <c r="R521"/>
      <c r="S521"/>
    </row>
    <row r="522" spans="6:19">
      <c r="F522"/>
      <c r="J522"/>
      <c r="M522"/>
      <c r="N522"/>
      <c r="O522"/>
      <c r="P522"/>
      <c r="Q522"/>
      <c r="R522"/>
      <c r="S522"/>
    </row>
    <row r="523" spans="6:19">
      <c r="F523"/>
      <c r="J523"/>
      <c r="M523"/>
      <c r="N523"/>
      <c r="O523"/>
      <c r="P523"/>
      <c r="Q523"/>
      <c r="R523"/>
      <c r="S523"/>
    </row>
    <row r="524" spans="6:19">
      <c r="F524"/>
      <c r="J524"/>
      <c r="M524"/>
      <c r="N524"/>
      <c r="O524"/>
      <c r="P524"/>
      <c r="Q524"/>
      <c r="R524"/>
      <c r="S524"/>
    </row>
    <row r="525" spans="6:19">
      <c r="F525"/>
      <c r="J525"/>
      <c r="M525"/>
      <c r="N525"/>
      <c r="O525"/>
      <c r="P525"/>
      <c r="Q525"/>
      <c r="R525"/>
      <c r="S525"/>
    </row>
  </sheetData>
  <mergeCells count="144">
    <mergeCell ref="A188:A189"/>
    <mergeCell ref="B188:B189"/>
    <mergeCell ref="C188:C189"/>
    <mergeCell ref="A119:A120"/>
    <mergeCell ref="B119:B120"/>
    <mergeCell ref="C119:C120"/>
    <mergeCell ref="A49:A51"/>
    <mergeCell ref="B49:B51"/>
    <mergeCell ref="K49:K51"/>
    <mergeCell ref="L49:L51"/>
    <mergeCell ref="A52:A55"/>
    <mergeCell ref="B52:B55"/>
    <mergeCell ref="K52:K55"/>
    <mergeCell ref="L52:L55"/>
    <mergeCell ref="N52:N55"/>
    <mergeCell ref="O52:O55"/>
    <mergeCell ref="P52:P55"/>
    <mergeCell ref="Q52:Q55"/>
    <mergeCell ref="S12:S16"/>
    <mergeCell ref="A14:A17"/>
    <mergeCell ref="B14:B17"/>
    <mergeCell ref="K14:K17"/>
    <mergeCell ref="L14:L17"/>
    <mergeCell ref="M14:M17"/>
    <mergeCell ref="N14:N17"/>
    <mergeCell ref="O14:O17"/>
    <mergeCell ref="P14:P17"/>
    <mergeCell ref="S44:S46"/>
    <mergeCell ref="A47:A48"/>
    <mergeCell ref="B47:B48"/>
    <mergeCell ref="K47:K48"/>
    <mergeCell ref="L47:L48"/>
    <mergeCell ref="M47:M48"/>
    <mergeCell ref="N47:N48"/>
    <mergeCell ref="O47:O48"/>
    <mergeCell ref="P47:P48"/>
    <mergeCell ref="Q47:Q48"/>
    <mergeCell ref="R18:R20"/>
    <mergeCell ref="A24:A27"/>
    <mergeCell ref="B24:B27"/>
    <mergeCell ref="K24:K27"/>
    <mergeCell ref="L24:L27"/>
    <mergeCell ref="M24:M27"/>
    <mergeCell ref="N24:N27"/>
    <mergeCell ref="O24:O27"/>
    <mergeCell ref="P24:P27"/>
    <mergeCell ref="Q24:Q27"/>
    <mergeCell ref="R24:R27"/>
    <mergeCell ref="A28:A31"/>
    <mergeCell ref="B28:B31"/>
    <mergeCell ref="Q14:Q17"/>
    <mergeCell ref="R14:R17"/>
    <mergeCell ref="R21:R23"/>
    <mergeCell ref="S28:S31"/>
    <mergeCell ref="R47:R48"/>
    <mergeCell ref="M49:M51"/>
    <mergeCell ref="N49:N51"/>
    <mergeCell ref="O49:O51"/>
    <mergeCell ref="P49:P51"/>
    <mergeCell ref="Q49:Q51"/>
    <mergeCell ref="R49:R51"/>
    <mergeCell ref="M52:M55"/>
    <mergeCell ref="A1:P1"/>
    <mergeCell ref="A3:L3"/>
    <mergeCell ref="A4:A13"/>
    <mergeCell ref="B4:B13"/>
    <mergeCell ref="K4:K13"/>
    <mergeCell ref="L4:L13"/>
    <mergeCell ref="M4:M13"/>
    <mergeCell ref="N4:N13"/>
    <mergeCell ref="O4:O13"/>
    <mergeCell ref="P4:P13"/>
    <mergeCell ref="Q4:Q13"/>
    <mergeCell ref="R4:R13"/>
    <mergeCell ref="A21:A23"/>
    <mergeCell ref="B21:B23"/>
    <mergeCell ref="K21:K23"/>
    <mergeCell ref="L21:L23"/>
    <mergeCell ref="M21:M23"/>
    <mergeCell ref="N21:N23"/>
    <mergeCell ref="O21:O23"/>
    <mergeCell ref="P21:P23"/>
    <mergeCell ref="Q21:Q23"/>
    <mergeCell ref="A18:A20"/>
    <mergeCell ref="B18:B20"/>
    <mergeCell ref="K18:K20"/>
    <mergeCell ref="L18:L20"/>
    <mergeCell ref="M18:M20"/>
    <mergeCell ref="N18:N20"/>
    <mergeCell ref="O18:O20"/>
    <mergeCell ref="P18:P20"/>
    <mergeCell ref="Q18:Q20"/>
    <mergeCell ref="K28:K31"/>
    <mergeCell ref="L28:L31"/>
    <mergeCell ref="M28:M31"/>
    <mergeCell ref="N28:N31"/>
    <mergeCell ref="O28:O31"/>
    <mergeCell ref="P28:P31"/>
    <mergeCell ref="Q28:Q31"/>
    <mergeCell ref="R28:R31"/>
    <mergeCell ref="Q44:Q46"/>
    <mergeCell ref="R44:R46"/>
    <mergeCell ref="A32:A35"/>
    <mergeCell ref="B32:B35"/>
    <mergeCell ref="K32:K35"/>
    <mergeCell ref="L32:L35"/>
    <mergeCell ref="M32:M35"/>
    <mergeCell ref="N32:N35"/>
    <mergeCell ref="O32:O35"/>
    <mergeCell ref="P32:P35"/>
    <mergeCell ref="Q32:Q35"/>
    <mergeCell ref="R32:R35"/>
    <mergeCell ref="O40:O43"/>
    <mergeCell ref="P40:P43"/>
    <mergeCell ref="Q40:Q43"/>
    <mergeCell ref="R40:R43"/>
    <mergeCell ref="A44:A46"/>
    <mergeCell ref="B44:B46"/>
    <mergeCell ref="K44:K46"/>
    <mergeCell ref="L44:L46"/>
    <mergeCell ref="M44:M46"/>
    <mergeCell ref="N44:N46"/>
    <mergeCell ref="O44:O46"/>
    <mergeCell ref="P44:P46"/>
    <mergeCell ref="S32:S35"/>
    <mergeCell ref="A36:A39"/>
    <mergeCell ref="B36:B39"/>
    <mergeCell ref="K36:K39"/>
    <mergeCell ref="L36:L39"/>
    <mergeCell ref="M36:M39"/>
    <mergeCell ref="N36:N39"/>
    <mergeCell ref="O36:O39"/>
    <mergeCell ref="P36:P39"/>
    <mergeCell ref="Q36:Q39"/>
    <mergeCell ref="R36:R39"/>
    <mergeCell ref="S36:S39"/>
    <mergeCell ref="R52:R55"/>
    <mergeCell ref="S52:S55"/>
    <mergeCell ref="A40:A43"/>
    <mergeCell ref="B40:B43"/>
    <mergeCell ref="K40:K43"/>
    <mergeCell ref="L40:L43"/>
    <mergeCell ref="M40:M43"/>
    <mergeCell ref="N40:N43"/>
  </mergeCells>
  <pageMargins left="0.70866141732283472" right="0.70866141732283472" top="0.74803149606299213" bottom="0.74803149606299213" header="0.31496062992125984" footer="0.31496062992125984"/>
  <pageSetup paperSize="9" scale="5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U147"/>
  <sheetViews>
    <sheetView workbookViewId="0">
      <selection activeCell="F1" sqref="F1"/>
    </sheetView>
  </sheetViews>
  <sheetFormatPr defaultRowHeight="15"/>
  <cols>
    <col min="1" max="1" width="32.42578125" style="49" customWidth="1"/>
    <col min="2" max="2" width="20.7109375" style="50" customWidth="1"/>
    <col min="3" max="3" width="21.42578125" style="50" hidden="1" customWidth="1"/>
    <col min="4" max="4" width="18.42578125" style="50" hidden="1" customWidth="1"/>
    <col min="5" max="6" width="18.42578125" style="50" customWidth="1"/>
    <col min="7" max="7" width="21.28515625" style="50" bestFit="1" customWidth="1"/>
    <col min="8" max="8" width="14.42578125" style="50" hidden="1" customWidth="1"/>
    <col min="9" max="9" width="19.5703125" style="50" customWidth="1"/>
    <col min="10" max="10" width="26.85546875" style="50" bestFit="1" customWidth="1"/>
    <col min="11" max="11" width="15.7109375" style="49" customWidth="1"/>
    <col min="12" max="12" width="14.7109375" style="49" hidden="1" customWidth="1"/>
    <col min="13" max="13" width="19.140625" style="49" hidden="1" customWidth="1"/>
    <col min="14" max="14" width="18.140625" style="17" hidden="1" customWidth="1"/>
    <col min="15" max="15" width="31.28515625" style="17" hidden="1" customWidth="1"/>
    <col min="16" max="16" width="9.140625" style="17" hidden="1" customWidth="1"/>
    <col min="17" max="17" width="9.140625" style="17" customWidth="1"/>
    <col min="18" max="20" width="9.140625" style="17"/>
  </cols>
  <sheetData>
    <row r="1" spans="1:21" s="1" customFormat="1" ht="94.5">
      <c r="A1" s="6" t="s">
        <v>14</v>
      </c>
      <c r="B1" s="6" t="s">
        <v>46</v>
      </c>
      <c r="C1" s="6" t="s">
        <v>0</v>
      </c>
      <c r="D1" s="6" t="s">
        <v>12</v>
      </c>
      <c r="E1" s="7" t="s">
        <v>15</v>
      </c>
      <c r="F1" s="7" t="s">
        <v>19</v>
      </c>
      <c r="G1" s="7" t="s">
        <v>20</v>
      </c>
      <c r="H1" s="7" t="s">
        <v>13</v>
      </c>
      <c r="I1" s="7" t="s">
        <v>16</v>
      </c>
      <c r="J1" s="7" t="s">
        <v>21</v>
      </c>
      <c r="K1" s="7" t="s">
        <v>22</v>
      </c>
      <c r="L1" s="5" t="s">
        <v>2</v>
      </c>
      <c r="M1" s="5" t="s">
        <v>3</v>
      </c>
      <c r="N1" s="5" t="s">
        <v>4</v>
      </c>
      <c r="O1" s="5" t="s">
        <v>5</v>
      </c>
      <c r="P1" s="8" t="s">
        <v>9</v>
      </c>
    </row>
    <row r="2" spans="1:21" s="13" customFormat="1" ht="18.75">
      <c r="A2" s="9" t="s">
        <v>47</v>
      </c>
      <c r="B2" s="10"/>
      <c r="C2" s="10"/>
      <c r="D2" s="10"/>
      <c r="E2" s="10"/>
      <c r="F2" s="10"/>
      <c r="G2" s="10"/>
      <c r="H2" s="10"/>
      <c r="I2" s="10"/>
      <c r="J2" s="10"/>
      <c r="K2" s="11"/>
      <c r="L2" s="11"/>
      <c r="M2" s="11"/>
      <c r="N2" s="12"/>
      <c r="O2" s="12"/>
      <c r="P2" s="12"/>
      <c r="Q2" s="12"/>
      <c r="R2" s="12"/>
      <c r="S2" s="12"/>
      <c r="T2" s="12"/>
    </row>
    <row r="3" spans="1:21" ht="18.75">
      <c r="A3" s="14" t="s">
        <v>48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>
        <f>[1]ЦАО!I20</f>
        <v>0</v>
      </c>
      <c r="M3" s="15">
        <f>[1]ЦАО!J20</f>
        <v>0</v>
      </c>
      <c r="N3" s="16"/>
      <c r="O3" s="16"/>
      <c r="P3" s="16"/>
      <c r="Q3" s="16"/>
      <c r="R3" s="16"/>
      <c r="S3" s="16"/>
      <c r="T3" s="16"/>
      <c r="U3" s="16"/>
    </row>
    <row r="4" spans="1:21" ht="18.75">
      <c r="A4" s="14" t="s">
        <v>49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>
        <f>[1]ЦАО!I51</f>
        <v>0</v>
      </c>
      <c r="M4" s="15">
        <f>[1]ЦАО!J51</f>
        <v>0</v>
      </c>
    </row>
    <row r="5" spans="1:21" ht="18.75">
      <c r="A5" s="14" t="s">
        <v>50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>
        <f>[1]ЦАО!I73</f>
        <v>0</v>
      </c>
      <c r="M5" s="15">
        <f>[1]ЦАО!J73</f>
        <v>0</v>
      </c>
    </row>
    <row r="6" spans="1:21" ht="18.75">
      <c r="A6" s="14" t="s">
        <v>51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>
        <f>[1]ЦАО!I116</f>
        <v>0</v>
      </c>
      <c r="M6" s="15">
        <f>[1]ЦАО!J116</f>
        <v>0</v>
      </c>
    </row>
    <row r="7" spans="1:21" ht="18.75">
      <c r="A7" s="14" t="s">
        <v>52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 t="e">
        <f>[1]ЦАО!#REF!</f>
        <v>#REF!</v>
      </c>
      <c r="M7" s="15" t="e">
        <f>[1]ЦАО!#REF!</f>
        <v>#REF!</v>
      </c>
    </row>
    <row r="8" spans="1:21" ht="18.75">
      <c r="A8" s="14" t="s">
        <v>53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>
        <f>[1]ЦАО!I155</f>
        <v>0</v>
      </c>
      <c r="M8" s="15">
        <f>[1]ЦАО!J155</f>
        <v>0</v>
      </c>
    </row>
    <row r="9" spans="1:21" ht="18.75">
      <c r="A9" s="14" t="s">
        <v>54</v>
      </c>
      <c r="B9" s="15"/>
      <c r="C9" s="15"/>
      <c r="D9" s="15"/>
      <c r="E9" s="15"/>
      <c r="F9" s="15"/>
      <c r="G9" s="15"/>
      <c r="H9" s="15"/>
      <c r="I9" s="15"/>
      <c r="J9" s="15"/>
      <c r="K9" s="15"/>
      <c r="L9" s="15">
        <f>[1]ЦАО!I189</f>
        <v>0</v>
      </c>
      <c r="M9" s="15">
        <f>[1]ЦАО!J189</f>
        <v>0</v>
      </c>
    </row>
    <row r="10" spans="1:21" ht="18.75">
      <c r="A10" s="14" t="s">
        <v>55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>
        <f>[1]ЦАО!I217</f>
        <v>0</v>
      </c>
      <c r="M10" s="15">
        <f>[1]ЦАО!J217</f>
        <v>0</v>
      </c>
    </row>
    <row r="11" spans="1:21" ht="18.75">
      <c r="A11" s="14" t="s">
        <v>56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>
        <f>[1]ЦАО!I232</f>
        <v>0</v>
      </c>
      <c r="M11" s="15">
        <f>[1]ЦАО!J232</f>
        <v>0</v>
      </c>
    </row>
    <row r="12" spans="1:21" ht="18.75">
      <c r="A12" s="14" t="s">
        <v>57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>
        <f>[1]ЦАО!I246</f>
        <v>0</v>
      </c>
      <c r="M12" s="15">
        <f>[1]ЦАО!J246</f>
        <v>0</v>
      </c>
    </row>
    <row r="13" spans="1:21" s="13" customFormat="1" ht="18.75">
      <c r="A13" s="18" t="s">
        <v>58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>
        <f>[1]ЦАО!I248</f>
        <v>0</v>
      </c>
      <c r="M13" s="19">
        <f>[1]ЦАО!J248</f>
        <v>0</v>
      </c>
      <c r="N13" s="12"/>
      <c r="O13" s="12"/>
      <c r="P13" s="12"/>
      <c r="Q13" s="12"/>
      <c r="R13" s="12"/>
      <c r="S13" s="12"/>
      <c r="T13" s="12"/>
    </row>
    <row r="14" spans="1:21" ht="18.75">
      <c r="A14" s="9" t="s">
        <v>59</v>
      </c>
      <c r="B14" s="20"/>
      <c r="C14" s="20"/>
      <c r="D14" s="20"/>
      <c r="E14" s="20"/>
      <c r="F14" s="20"/>
      <c r="G14" s="20"/>
      <c r="H14" s="20"/>
      <c r="I14" s="20"/>
      <c r="J14" s="20"/>
      <c r="K14" s="21"/>
      <c r="L14" s="21"/>
      <c r="M14" s="21"/>
    </row>
    <row r="15" spans="1:21" ht="18.75">
      <c r="A15" s="22" t="s">
        <v>60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 t="e">
        <f>[1]САО!#REF!</f>
        <v>#REF!</v>
      </c>
      <c r="M15" s="15" t="e">
        <f>[1]САО!#REF!</f>
        <v>#REF!</v>
      </c>
    </row>
    <row r="16" spans="1:21" ht="18.75">
      <c r="A16" s="22" t="s">
        <v>61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 t="e">
        <f>[1]САО!#REF!</f>
        <v>#REF!</v>
      </c>
      <c r="M16" s="15" t="e">
        <f>[1]САО!#REF!</f>
        <v>#REF!</v>
      </c>
    </row>
    <row r="17" spans="1:20" ht="18.75">
      <c r="A17" s="22" t="s">
        <v>62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 t="e">
        <f>[1]САО!#REF!</f>
        <v>#REF!</v>
      </c>
      <c r="M17" s="15" t="e">
        <f>[1]САО!#REF!</f>
        <v>#REF!</v>
      </c>
    </row>
    <row r="18" spans="1:20" ht="18.75">
      <c r="A18" s="22" t="s">
        <v>63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 t="e">
        <f>[1]САО!#REF!</f>
        <v>#REF!</v>
      </c>
      <c r="M18" s="15" t="e">
        <f>[1]САО!#REF!</f>
        <v>#REF!</v>
      </c>
    </row>
    <row r="19" spans="1:20" ht="18.75">
      <c r="A19" s="22" t="s">
        <v>64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 t="e">
        <f>[1]САО!#REF!</f>
        <v>#REF!</v>
      </c>
      <c r="M19" s="15" t="e">
        <f>[1]САО!#REF!</f>
        <v>#REF!</v>
      </c>
    </row>
    <row r="20" spans="1:20" ht="18.75">
      <c r="A20" s="22" t="s">
        <v>65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 t="e">
        <f>[1]САО!#REF!</f>
        <v>#REF!</v>
      </c>
      <c r="M20" s="15" t="e">
        <f>[1]САО!#REF!</f>
        <v>#REF!</v>
      </c>
    </row>
    <row r="21" spans="1:20" ht="18.75">
      <c r="A21" s="22" t="s">
        <v>66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 t="e">
        <f>[1]САО!#REF!</f>
        <v>#REF!</v>
      </c>
      <c r="M21" s="15" t="e">
        <f>[1]САО!#REF!</f>
        <v>#REF!</v>
      </c>
    </row>
    <row r="22" spans="1:20" ht="18.75">
      <c r="A22" s="22" t="s">
        <v>67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 t="e">
        <f>[1]САО!#REF!</f>
        <v>#REF!</v>
      </c>
      <c r="M22" s="15" t="e">
        <f>[1]САО!#REF!</f>
        <v>#REF!</v>
      </c>
    </row>
    <row r="23" spans="1:20" ht="18.75">
      <c r="A23" s="22" t="s">
        <v>68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 t="e">
        <f>[1]САО!#REF!</f>
        <v>#REF!</v>
      </c>
      <c r="M23" s="15" t="e">
        <f>[1]САО!#REF!</f>
        <v>#REF!</v>
      </c>
    </row>
    <row r="24" spans="1:20" ht="18.75">
      <c r="A24" s="22" t="s">
        <v>69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 t="e">
        <f>[1]САО!#REF!</f>
        <v>#REF!</v>
      </c>
      <c r="M24" s="15" t="e">
        <f>[1]САО!#REF!</f>
        <v>#REF!</v>
      </c>
    </row>
    <row r="25" spans="1:20" ht="18.75">
      <c r="A25" s="22" t="s">
        <v>70</v>
      </c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 t="e">
        <f>[1]САО!#REF!</f>
        <v>#REF!</v>
      </c>
      <c r="M25" s="15" t="e">
        <f>[1]САО!#REF!</f>
        <v>#REF!</v>
      </c>
    </row>
    <row r="26" spans="1:20" ht="18.75">
      <c r="A26" s="22" t="s">
        <v>71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 t="e">
        <f>[1]САО!#REF!</f>
        <v>#REF!</v>
      </c>
      <c r="M26" s="15" t="e">
        <f>[1]САО!#REF!</f>
        <v>#REF!</v>
      </c>
    </row>
    <row r="27" spans="1:20" ht="18.75">
      <c r="A27" s="22" t="s">
        <v>72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 t="e">
        <f>[1]САО!#REF!</f>
        <v>#REF!</v>
      </c>
      <c r="M27" s="15" t="e">
        <f>[1]САО!#REF!</f>
        <v>#REF!</v>
      </c>
    </row>
    <row r="28" spans="1:20" ht="18.75">
      <c r="A28" s="22" t="s">
        <v>73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 t="e">
        <f>[1]САО!#REF!</f>
        <v>#REF!</v>
      </c>
      <c r="M28" s="15" t="e">
        <f>[1]САО!#REF!</f>
        <v>#REF!</v>
      </c>
    </row>
    <row r="29" spans="1:20" ht="18.75">
      <c r="A29" s="22" t="s">
        <v>74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 t="e">
        <f>[1]САО!#REF!</f>
        <v>#REF!</v>
      </c>
      <c r="M29" s="15" t="e">
        <f>[1]САО!#REF!</f>
        <v>#REF!</v>
      </c>
    </row>
    <row r="30" spans="1:20" s="24" customFormat="1" ht="18.75">
      <c r="A30" s="18" t="s">
        <v>75</v>
      </c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 t="e">
        <f>[1]САО!#REF!</f>
        <v>#REF!</v>
      </c>
      <c r="M30" s="19" t="e">
        <f>[1]САО!#REF!</f>
        <v>#REF!</v>
      </c>
      <c r="N30" s="23"/>
      <c r="O30" s="23"/>
      <c r="P30" s="23"/>
      <c r="Q30" s="23"/>
      <c r="R30" s="23"/>
      <c r="S30" s="23"/>
      <c r="T30" s="23"/>
    </row>
    <row r="31" spans="1:20" s="26" customFormat="1" ht="18.75">
      <c r="A31" s="9" t="s">
        <v>76</v>
      </c>
      <c r="B31" s="10"/>
      <c r="C31" s="10"/>
      <c r="D31" s="10"/>
      <c r="E31" s="10"/>
      <c r="F31" s="10"/>
      <c r="G31" s="10"/>
      <c r="H31" s="10"/>
      <c r="I31" s="10"/>
      <c r="J31" s="10"/>
      <c r="K31" s="11"/>
      <c r="L31" s="11"/>
      <c r="M31" s="11"/>
      <c r="N31" s="25"/>
      <c r="P31" s="25"/>
      <c r="Q31" s="25"/>
      <c r="R31" s="25"/>
      <c r="S31" s="25"/>
      <c r="T31" s="25"/>
    </row>
    <row r="32" spans="1:20" ht="18.75">
      <c r="A32" s="14" t="s">
        <v>77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>
        <f>[1]СВАО!K67</f>
        <v>0</v>
      </c>
      <c r="M32" s="15">
        <f>[1]СВАО!L67</f>
        <v>0</v>
      </c>
      <c r="O32"/>
      <c r="P32"/>
      <c r="Q32"/>
      <c r="R32"/>
      <c r="S32"/>
      <c r="T32"/>
    </row>
    <row r="33" spans="1:20" ht="18.75">
      <c r="A33" s="14" t="s">
        <v>78</v>
      </c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>
        <f>[1]СВАО!K88</f>
        <v>0</v>
      </c>
      <c r="M33" s="15">
        <f>[1]СВАО!L88</f>
        <v>0</v>
      </c>
      <c r="O33"/>
      <c r="P33"/>
      <c r="Q33"/>
      <c r="R33"/>
      <c r="S33"/>
      <c r="T33"/>
    </row>
    <row r="34" spans="1:20" ht="18.75">
      <c r="A34" s="14" t="s">
        <v>79</v>
      </c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 t="str">
        <f>[1]СВАО!K139</f>
        <v>6867-15</v>
      </c>
      <c r="M34" s="15">
        <f>[1]СВАО!L139</f>
        <v>0</v>
      </c>
      <c r="O34"/>
      <c r="P34"/>
      <c r="Q34"/>
      <c r="R34"/>
      <c r="S34"/>
      <c r="T34"/>
    </row>
    <row r="35" spans="1:20" ht="18.75">
      <c r="A35" s="14" t="s">
        <v>80</v>
      </c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>
        <f>[1]СВАО!K184</f>
        <v>0</v>
      </c>
      <c r="M35" s="15">
        <f>[1]СВАО!L184</f>
        <v>0</v>
      </c>
      <c r="O35"/>
      <c r="P35"/>
      <c r="Q35"/>
      <c r="R35"/>
      <c r="S35"/>
      <c r="T35"/>
    </row>
    <row r="36" spans="1:20" ht="18.75">
      <c r="A36" s="14" t="s">
        <v>81</v>
      </c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 t="str">
        <f>[1]СВАО!K227</f>
        <v>6842-15</v>
      </c>
      <c r="M36" s="15">
        <f>[1]СВАО!L227</f>
        <v>0</v>
      </c>
      <c r="O36"/>
      <c r="P36"/>
      <c r="Q36"/>
      <c r="R36"/>
      <c r="S36"/>
      <c r="T36"/>
    </row>
    <row r="37" spans="1:20" ht="18.75">
      <c r="A37" s="14" t="s">
        <v>82</v>
      </c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>
        <f>[1]СВАО!K237</f>
        <v>0</v>
      </c>
      <c r="M37" s="15">
        <f>[1]СВАО!L237</f>
        <v>0</v>
      </c>
      <c r="O37"/>
      <c r="P37"/>
      <c r="Q37"/>
      <c r="R37"/>
      <c r="S37"/>
      <c r="T37"/>
    </row>
    <row r="38" spans="1:20" ht="18.75">
      <c r="A38" s="14" t="s">
        <v>83</v>
      </c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>
        <f>[1]СВАО!K283</f>
        <v>0</v>
      </c>
      <c r="M38" s="15">
        <f>[1]СВАО!L283</f>
        <v>0</v>
      </c>
      <c r="O38"/>
      <c r="P38"/>
      <c r="Q38"/>
      <c r="R38"/>
      <c r="S38"/>
      <c r="T38"/>
    </row>
    <row r="39" spans="1:20" ht="18.75">
      <c r="A39" s="14" t="s">
        <v>84</v>
      </c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 t="str">
        <f>[1]СВАО!K316</f>
        <v>6889-15</v>
      </c>
      <c r="M39" s="15">
        <f>[1]СВАО!L316</f>
        <v>0</v>
      </c>
      <c r="O39"/>
      <c r="P39"/>
      <c r="Q39"/>
      <c r="R39"/>
      <c r="S39"/>
      <c r="T39"/>
    </row>
    <row r="40" spans="1:20" ht="18.75">
      <c r="A40" s="14" t="s">
        <v>85</v>
      </c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>
        <f>[1]СВАО!K337</f>
        <v>0</v>
      </c>
      <c r="M40" s="15">
        <f>[1]СВАО!L337</f>
        <v>0</v>
      </c>
      <c r="O40"/>
      <c r="P40"/>
      <c r="Q40"/>
      <c r="R40"/>
      <c r="S40"/>
      <c r="T40"/>
    </row>
    <row r="41" spans="1:20" ht="18.75">
      <c r="A41" s="14" t="s">
        <v>86</v>
      </c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>
        <f>[1]СВАО!K374</f>
        <v>0</v>
      </c>
      <c r="M41" s="15">
        <f>[1]СВАО!L374</f>
        <v>0</v>
      </c>
      <c r="O41"/>
      <c r="P41"/>
      <c r="Q41"/>
      <c r="R41"/>
      <c r="S41"/>
      <c r="T41"/>
    </row>
    <row r="42" spans="1:20" ht="18.75">
      <c r="A42" s="14" t="s">
        <v>87</v>
      </c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>
        <f>[1]СВАО!K412</f>
        <v>0</v>
      </c>
      <c r="M42" s="15">
        <f>[1]СВАО!L412</f>
        <v>0</v>
      </c>
      <c r="O42"/>
      <c r="P42"/>
      <c r="Q42"/>
      <c r="R42"/>
      <c r="S42"/>
      <c r="T42"/>
    </row>
    <row r="43" spans="1:20" ht="18.75">
      <c r="A43" s="14" t="s">
        <v>88</v>
      </c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>
        <f>[1]СВАО!K427</f>
        <v>0</v>
      </c>
      <c r="M43" s="15">
        <f>[1]СВАО!L427</f>
        <v>0</v>
      </c>
      <c r="O43"/>
      <c r="P43"/>
      <c r="Q43"/>
      <c r="R43"/>
      <c r="S43"/>
      <c r="T43"/>
    </row>
    <row r="44" spans="1:20" ht="18.75">
      <c r="A44" s="14" t="s">
        <v>89</v>
      </c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>
        <f>[1]СВАО!K441</f>
        <v>0</v>
      </c>
      <c r="M44" s="15">
        <f>[1]СВАО!L441</f>
        <v>0</v>
      </c>
      <c r="O44"/>
      <c r="P44"/>
      <c r="Q44"/>
      <c r="R44"/>
      <c r="S44"/>
      <c r="T44"/>
    </row>
    <row r="45" spans="1:20" ht="18.75">
      <c r="A45" s="14" t="s">
        <v>90</v>
      </c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>
        <f>[1]СВАО!K453</f>
        <v>0</v>
      </c>
      <c r="M45" s="15">
        <f>[1]СВАО!L453</f>
        <v>0</v>
      </c>
      <c r="O45"/>
      <c r="P45"/>
      <c r="Q45"/>
      <c r="R45"/>
      <c r="S45"/>
      <c r="T45"/>
    </row>
    <row r="46" spans="1:20" ht="18.75">
      <c r="A46" s="14" t="s">
        <v>91</v>
      </c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>
        <f>[1]СВАО!K489</f>
        <v>0</v>
      </c>
      <c r="M46" s="22">
        <f>[1]СВАО!L489</f>
        <v>0</v>
      </c>
      <c r="O46"/>
      <c r="P46"/>
      <c r="Q46"/>
      <c r="R46"/>
      <c r="S46"/>
      <c r="T46"/>
    </row>
    <row r="47" spans="1:20" ht="18.75">
      <c r="A47" s="14" t="s">
        <v>92</v>
      </c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>
        <f>[1]СВАО!K508</f>
        <v>0</v>
      </c>
      <c r="M47" s="22">
        <f>[1]СВАО!L508</f>
        <v>0</v>
      </c>
      <c r="O47"/>
      <c r="P47"/>
      <c r="Q47"/>
      <c r="R47"/>
      <c r="S47"/>
      <c r="T47"/>
    </row>
    <row r="48" spans="1:20" ht="18.75">
      <c r="A48" s="14" t="s">
        <v>93</v>
      </c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>
        <f>[1]СВАО!K515</f>
        <v>0</v>
      </c>
      <c r="M48" s="15">
        <f>[1]СВАО!L515</f>
        <v>0</v>
      </c>
      <c r="O48"/>
      <c r="P48"/>
      <c r="Q48"/>
      <c r="R48"/>
      <c r="S48"/>
      <c r="T48"/>
    </row>
    <row r="49" spans="1:17" s="24" customFormat="1" ht="18.75">
      <c r="A49" s="18" t="s">
        <v>94</v>
      </c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>
        <f>[1]СВАО!K517</f>
        <v>0</v>
      </c>
      <c r="M49" s="19">
        <f>[1]СВАО!L517</f>
        <v>0</v>
      </c>
      <c r="N49" s="23"/>
    </row>
    <row r="50" spans="1:17" customFormat="1" ht="18.75">
      <c r="A50" s="27" t="s">
        <v>95</v>
      </c>
      <c r="B50" s="10"/>
      <c r="C50" s="10"/>
      <c r="D50" s="10"/>
      <c r="E50" s="10"/>
      <c r="F50" s="10"/>
      <c r="G50" s="10"/>
      <c r="H50" s="10"/>
      <c r="I50" s="10"/>
      <c r="J50" s="10"/>
      <c r="K50" s="11"/>
      <c r="L50" s="11"/>
      <c r="M50" s="11"/>
      <c r="N50" s="17"/>
      <c r="O50" s="17"/>
      <c r="P50" s="17"/>
      <c r="Q50" s="17"/>
    </row>
    <row r="51" spans="1:17" customFormat="1" ht="18.75">
      <c r="A51" s="28" t="s">
        <v>96</v>
      </c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>
        <f>[1]ВАО!I9</f>
        <v>0</v>
      </c>
      <c r="M51" s="29" t="e">
        <f>[1]ВАО!#REF!</f>
        <v>#REF!</v>
      </c>
      <c r="N51" s="17"/>
      <c r="O51" s="17"/>
      <c r="P51" s="17"/>
      <c r="Q51" s="17"/>
    </row>
    <row r="52" spans="1:17" customFormat="1" ht="18.75">
      <c r="A52" s="28" t="s">
        <v>97</v>
      </c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>
        <f>[1]ВАО!I48</f>
        <v>0</v>
      </c>
      <c r="M52" s="29" t="e">
        <f>[1]ВАО!#REF!</f>
        <v>#REF!</v>
      </c>
      <c r="N52" s="17"/>
      <c r="O52" s="17"/>
      <c r="P52" s="17"/>
      <c r="Q52" s="17"/>
    </row>
    <row r="53" spans="1:17" customFormat="1" ht="18.75">
      <c r="A53" s="28" t="s">
        <v>95</v>
      </c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>
        <f>[1]ВАО!I79</f>
        <v>0</v>
      </c>
      <c r="M53" s="29" t="e">
        <f>[1]ВАО!#REF!</f>
        <v>#REF!</v>
      </c>
      <c r="N53" s="17"/>
      <c r="O53" s="17"/>
      <c r="P53" s="17"/>
      <c r="Q53" s="17"/>
    </row>
    <row r="54" spans="1:17" customFormat="1" ht="18.75">
      <c r="A54" s="28" t="s">
        <v>98</v>
      </c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>
        <f>[1]ВАО!I153</f>
        <v>10</v>
      </c>
      <c r="M54" s="29" t="e">
        <f>[1]ВАО!#REF!</f>
        <v>#REF!</v>
      </c>
      <c r="N54" s="17"/>
      <c r="O54" s="17"/>
      <c r="P54" s="17"/>
      <c r="Q54" s="17"/>
    </row>
    <row r="55" spans="1:17" customFormat="1" ht="18.75">
      <c r="A55" s="28" t="s">
        <v>99</v>
      </c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>
        <f>[1]ВАО!I165</f>
        <v>30</v>
      </c>
      <c r="M55" s="29" t="e">
        <f>[1]ВАО!#REF!</f>
        <v>#REF!</v>
      </c>
      <c r="N55" s="17"/>
      <c r="O55" s="17"/>
      <c r="P55" s="17"/>
      <c r="Q55" s="17"/>
    </row>
    <row r="56" spans="1:17" customFormat="1" ht="18.75">
      <c r="A56" s="28" t="s">
        <v>100</v>
      </c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>
        <f>[1]ВАО!I195</f>
        <v>0</v>
      </c>
      <c r="M56" s="29" t="e">
        <f>[1]ВАО!#REF!</f>
        <v>#REF!</v>
      </c>
      <c r="N56" s="17"/>
      <c r="O56" s="17"/>
      <c r="P56" s="17"/>
      <c r="Q56" s="17"/>
    </row>
    <row r="57" spans="1:17" customFormat="1" ht="18.75">
      <c r="A57" s="28" t="s">
        <v>101</v>
      </c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9">
        <f>[1]ВАО!I205</f>
        <v>0</v>
      </c>
      <c r="M57" s="29" t="e">
        <f>[1]ВАО!#REF!</f>
        <v>#REF!</v>
      </c>
      <c r="N57" s="17"/>
      <c r="O57" s="17"/>
      <c r="P57" s="17"/>
      <c r="Q57" s="17"/>
    </row>
    <row r="58" spans="1:17" customFormat="1" ht="18.75">
      <c r="A58" s="28" t="s">
        <v>102</v>
      </c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>
        <f>[1]ВАО!I226</f>
        <v>0</v>
      </c>
      <c r="M58" s="29" t="e">
        <f>[1]ВАО!#REF!</f>
        <v>#REF!</v>
      </c>
      <c r="N58" s="17"/>
      <c r="O58" s="17"/>
      <c r="P58" s="17"/>
      <c r="Q58" s="17"/>
    </row>
    <row r="59" spans="1:17" customFormat="1" ht="18.75">
      <c r="A59" s="28" t="s">
        <v>103</v>
      </c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>
        <f>[1]ВАО!I288</f>
        <v>0</v>
      </c>
      <c r="M59" s="29" t="e">
        <f>[1]ВАО!#REF!</f>
        <v>#REF!</v>
      </c>
      <c r="N59" s="17"/>
      <c r="O59" s="17"/>
      <c r="P59" s="17"/>
      <c r="Q59" s="17"/>
    </row>
    <row r="60" spans="1:17" customFormat="1" ht="18.75">
      <c r="A60" s="28" t="s">
        <v>104</v>
      </c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 t="e">
        <f>[1]ВАО!#REF!</f>
        <v>#REF!</v>
      </c>
      <c r="M60" s="29">
        <f>[1]ВАО!K327</f>
        <v>0</v>
      </c>
      <c r="N60" s="29">
        <f>[1]ВАО!L327</f>
        <v>0</v>
      </c>
      <c r="O60" s="29">
        <f>[1]ВАО!O327</f>
        <v>0</v>
      </c>
      <c r="P60" s="29">
        <f>[1]ВАО!R327</f>
        <v>0</v>
      </c>
      <c r="Q60" s="17"/>
    </row>
    <row r="61" spans="1:17" customFormat="1" ht="18.75">
      <c r="A61" s="28" t="s">
        <v>105</v>
      </c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 t="e">
        <f>[1]ВАО!#REF!</f>
        <v>#REF!</v>
      </c>
      <c r="M61" s="29">
        <f>[1]ВАО!K358</f>
        <v>0</v>
      </c>
      <c r="N61" s="29">
        <f>[1]ВАО!L358</f>
        <v>0</v>
      </c>
      <c r="O61" s="29">
        <f>[1]ВАО!O358</f>
        <v>0</v>
      </c>
      <c r="P61" s="29">
        <f>[1]ВАО!R358</f>
        <v>0</v>
      </c>
      <c r="Q61" s="29">
        <f>[1]ВАО!U358</f>
        <v>0</v>
      </c>
    </row>
    <row r="62" spans="1:17" customFormat="1" ht="18.75">
      <c r="A62" s="28" t="s">
        <v>106</v>
      </c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>
        <f>[1]ВАО!I406</f>
        <v>0</v>
      </c>
      <c r="M62" s="29" t="e">
        <f>[1]ВАО!#REF!</f>
        <v>#REF!</v>
      </c>
      <c r="N62" s="17"/>
      <c r="O62" s="17"/>
      <c r="P62" s="17"/>
      <c r="Q62" s="17"/>
    </row>
    <row r="63" spans="1:17" customFormat="1" ht="18.75">
      <c r="A63" s="28" t="s">
        <v>107</v>
      </c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>
        <f>[1]ВАО!I421</f>
        <v>0</v>
      </c>
      <c r="M63" s="29" t="e">
        <f>[1]ВАО!#REF!</f>
        <v>#REF!</v>
      </c>
      <c r="N63" s="17"/>
      <c r="O63" s="17"/>
      <c r="P63" s="17"/>
      <c r="Q63" s="17"/>
    </row>
    <row r="64" spans="1:17" customFormat="1" ht="18.75">
      <c r="A64" s="28" t="s">
        <v>108</v>
      </c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29">
        <f>[1]ВАО!I441</f>
        <v>0</v>
      </c>
      <c r="M64" s="29" t="e">
        <f>[1]ВАО!#REF!</f>
        <v>#REF!</v>
      </c>
      <c r="N64" s="17"/>
      <c r="O64" s="17"/>
      <c r="P64" s="17"/>
      <c r="Q64" s="17"/>
    </row>
    <row r="65" spans="1:20" ht="18.75">
      <c r="A65" s="28" t="s">
        <v>109</v>
      </c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29">
        <f>[1]ВАО!I512</f>
        <v>0</v>
      </c>
      <c r="M65" s="29" t="e">
        <f>[1]ВАО!#REF!</f>
        <v>#REF!</v>
      </c>
    </row>
    <row r="66" spans="1:20" ht="18.75">
      <c r="A66" s="28" t="s">
        <v>110</v>
      </c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29">
        <f>[1]ВАО!I578</f>
        <v>5</v>
      </c>
      <c r="M66" s="29" t="e">
        <f>[1]ВАО!#REF!</f>
        <v>#REF!</v>
      </c>
    </row>
    <row r="67" spans="1:20" s="24" customFormat="1" ht="18.75">
      <c r="A67" s="30" t="s">
        <v>36</v>
      </c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 t="e">
        <f>[1]ВАО!#REF!</f>
        <v>#REF!</v>
      </c>
      <c r="M67" s="31" t="e">
        <f>[1]ВАО!#REF!</f>
        <v>#REF!</v>
      </c>
      <c r="N67" s="23"/>
      <c r="O67" s="23"/>
      <c r="P67" s="23"/>
      <c r="Q67" s="23"/>
      <c r="R67" s="23"/>
      <c r="S67" s="23"/>
      <c r="T67" s="23"/>
    </row>
    <row r="68" spans="1:20" ht="18.75">
      <c r="A68" s="32" t="s">
        <v>111</v>
      </c>
      <c r="B68" s="10"/>
      <c r="C68" s="10"/>
      <c r="D68" s="10"/>
      <c r="E68" s="10"/>
      <c r="F68" s="10"/>
      <c r="G68" s="10"/>
      <c r="H68" s="10"/>
      <c r="I68" s="10"/>
      <c r="J68" s="10"/>
      <c r="K68" s="11"/>
      <c r="L68" s="11"/>
      <c r="M68" s="11"/>
    </row>
    <row r="69" spans="1:20" ht="18.75">
      <c r="A69" s="14" t="s">
        <v>112</v>
      </c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</row>
    <row r="70" spans="1:20" ht="18.75">
      <c r="A70" s="14" t="s">
        <v>113</v>
      </c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</row>
    <row r="71" spans="1:20" ht="18.75">
      <c r="A71" s="14" t="s">
        <v>114</v>
      </c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</row>
    <row r="72" spans="1:20" ht="18.75">
      <c r="A72" s="14" t="s">
        <v>115</v>
      </c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</row>
    <row r="73" spans="1:20" ht="18.75">
      <c r="A73" s="14" t="s">
        <v>116</v>
      </c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</row>
    <row r="74" spans="1:20" ht="18.75">
      <c r="A74" s="14" t="s">
        <v>117</v>
      </c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</row>
    <row r="75" spans="1:20" ht="18.75">
      <c r="A75" s="14" t="s">
        <v>118</v>
      </c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</row>
    <row r="76" spans="1:20" ht="18.75">
      <c r="A76" s="14" t="s">
        <v>119</v>
      </c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</row>
    <row r="77" spans="1:20" ht="18.75">
      <c r="A77" s="14" t="s">
        <v>120</v>
      </c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</row>
    <row r="78" spans="1:20" ht="18.75">
      <c r="A78" s="14" t="s">
        <v>121</v>
      </c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 t="e">
        <f>#REF!</f>
        <v>#REF!</v>
      </c>
      <c r="M78" s="15" t="e">
        <f>#REF!</f>
        <v>#REF!</v>
      </c>
      <c r="N78" s="15" t="e">
        <f>#REF!</f>
        <v>#REF!</v>
      </c>
      <c r="O78" s="15" t="e">
        <f>#REF!</f>
        <v>#REF!</v>
      </c>
      <c r="P78" s="15" t="e">
        <f>#REF!</f>
        <v>#REF!</v>
      </c>
    </row>
    <row r="79" spans="1:20" ht="18.75">
      <c r="A79" s="14" t="s">
        <v>122</v>
      </c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</row>
    <row r="80" spans="1:20" ht="18.75">
      <c r="A80" s="14" t="s">
        <v>123</v>
      </c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</row>
    <row r="81" spans="1:20" s="24" customFormat="1" ht="18.75">
      <c r="A81" s="18" t="s">
        <v>34</v>
      </c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>
        <v>0</v>
      </c>
      <c r="M81" s="19">
        <v>1213</v>
      </c>
      <c r="N81" s="23"/>
      <c r="O81" s="23"/>
      <c r="P81" s="23"/>
      <c r="Q81" s="23"/>
      <c r="R81" s="23"/>
      <c r="S81" s="23"/>
      <c r="T81" s="23"/>
    </row>
    <row r="82" spans="1:20" ht="18.75">
      <c r="A82" s="9" t="s">
        <v>124</v>
      </c>
      <c r="B82" s="10"/>
      <c r="C82" s="10"/>
      <c r="D82" s="10"/>
      <c r="E82" s="10"/>
      <c r="F82" s="10"/>
      <c r="G82" s="10"/>
      <c r="H82" s="10"/>
      <c r="I82" s="10"/>
      <c r="J82" s="10"/>
      <c r="K82" s="11"/>
      <c r="L82" s="11"/>
      <c r="M82" s="11"/>
    </row>
    <row r="83" spans="1:20" ht="18.75">
      <c r="A83" s="33" t="s">
        <v>125</v>
      </c>
      <c r="B83" s="34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</row>
    <row r="84" spans="1:20" ht="18.75">
      <c r="A84" s="33" t="s">
        <v>126</v>
      </c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</row>
    <row r="85" spans="1:20" ht="18.75">
      <c r="A85" s="33" t="s">
        <v>127</v>
      </c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 t="e">
        <f>[1]ЮАО!#REF!</f>
        <v>#REF!</v>
      </c>
      <c r="M85" s="15" t="e">
        <f>[1]ЮАО!#REF!</f>
        <v>#REF!</v>
      </c>
      <c r="N85" s="15" t="e">
        <f>[1]ЮАО!#REF!</f>
        <v>#REF!</v>
      </c>
      <c r="O85" s="15" t="e">
        <f>[1]ЮАО!#REF!</f>
        <v>#REF!</v>
      </c>
      <c r="P85" s="15" t="e">
        <f>[1]ЮАО!#REF!</f>
        <v>#REF!</v>
      </c>
      <c r="Q85" s="15" t="e">
        <f>[1]ЮАО!#REF!</f>
        <v>#REF!</v>
      </c>
    </row>
    <row r="86" spans="1:20" ht="18.75">
      <c r="A86" s="33" t="s">
        <v>128</v>
      </c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</row>
    <row r="87" spans="1:20" ht="18.75">
      <c r="A87" s="33" t="s">
        <v>129</v>
      </c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</row>
    <row r="88" spans="1:20" ht="18.75">
      <c r="A88" s="33" t="s">
        <v>130</v>
      </c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</row>
    <row r="89" spans="1:20" ht="18.75">
      <c r="A89" s="33" t="s">
        <v>131</v>
      </c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</row>
    <row r="90" spans="1:20" ht="18.75">
      <c r="A90" s="33" t="s">
        <v>132</v>
      </c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</row>
    <row r="91" spans="1:20" ht="18.75">
      <c r="A91" s="33" t="s">
        <v>133</v>
      </c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</row>
    <row r="92" spans="1:20" ht="18.75">
      <c r="A92" s="33" t="s">
        <v>134</v>
      </c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 t="e">
        <f>[1]ЮАО!#REF!</f>
        <v>#REF!</v>
      </c>
      <c r="M92" s="15" t="e">
        <f>[1]ЮАО!#REF!</f>
        <v>#REF!</v>
      </c>
      <c r="N92" s="15" t="e">
        <f>[1]ЮАО!#REF!</f>
        <v>#REF!</v>
      </c>
      <c r="O92" s="15" t="e">
        <f>[1]ЮАО!#REF!</f>
        <v>#REF!</v>
      </c>
      <c r="P92" s="15" t="e">
        <f>[1]ЮАО!#REF!</f>
        <v>#REF!</v>
      </c>
      <c r="Q92" s="15" t="e">
        <f>[1]ЮАО!#REF!</f>
        <v>#REF!</v>
      </c>
    </row>
    <row r="93" spans="1:20" ht="37.5">
      <c r="A93" s="33" t="s">
        <v>135</v>
      </c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>
        <f>[1]ЮАО!K165</f>
        <v>0</v>
      </c>
      <c r="M93" s="15">
        <f>[1]ЮАО!L165</f>
        <v>0</v>
      </c>
      <c r="N93" s="15">
        <f>[1]ЮАО!N165</f>
        <v>0</v>
      </c>
      <c r="O93" s="15">
        <f>[1]ЮАО!O165</f>
        <v>0</v>
      </c>
      <c r="P93" s="15">
        <f>[1]ЮАО!Q165</f>
        <v>0</v>
      </c>
    </row>
    <row r="94" spans="1:20" ht="37.5">
      <c r="A94" s="33" t="s">
        <v>136</v>
      </c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</row>
    <row r="95" spans="1:20" ht="18.75">
      <c r="A95" s="33" t="s">
        <v>137</v>
      </c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</row>
    <row r="96" spans="1:20" ht="18.75">
      <c r="A96" s="33" t="s">
        <v>138</v>
      </c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</row>
    <row r="97" spans="1:20" ht="18.75">
      <c r="A97" s="33" t="s">
        <v>139</v>
      </c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</row>
    <row r="98" spans="1:20" ht="18.75">
      <c r="A98" s="33" t="s">
        <v>140</v>
      </c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</row>
    <row r="99" spans="1:20" s="24" customFormat="1" ht="18.75">
      <c r="A99" s="18" t="s">
        <v>45</v>
      </c>
      <c r="B99" s="19"/>
      <c r="C99" s="19"/>
      <c r="D99" s="19"/>
      <c r="E99" s="19"/>
      <c r="F99" s="19"/>
      <c r="G99" s="19"/>
      <c r="H99" s="19"/>
      <c r="I99" s="19"/>
      <c r="J99" s="19"/>
      <c r="K99" s="19"/>
      <c r="L99" s="19">
        <f>[1]ЮАО!K218</f>
        <v>0</v>
      </c>
      <c r="M99" s="19">
        <f>[1]ЮАО!L218</f>
        <v>0</v>
      </c>
      <c r="N99" s="19">
        <f>[1]ЮАО!N218</f>
        <v>0</v>
      </c>
      <c r="O99" s="19">
        <f>[1]ЮАО!O218</f>
        <v>0</v>
      </c>
      <c r="P99" s="19">
        <f>[1]ЮАО!Q215</f>
        <v>0</v>
      </c>
      <c r="Q99" s="23"/>
      <c r="R99" s="23"/>
      <c r="S99" s="23"/>
      <c r="T99" s="23"/>
    </row>
    <row r="100" spans="1:20" ht="18.75">
      <c r="A100" s="27" t="s">
        <v>141</v>
      </c>
      <c r="B100" s="10"/>
      <c r="C100" s="10"/>
      <c r="D100" s="10"/>
      <c r="E100" s="10"/>
      <c r="F100" s="10"/>
      <c r="G100" s="10"/>
      <c r="H100" s="10"/>
      <c r="I100" s="10"/>
      <c r="J100" s="10"/>
      <c r="K100" s="11"/>
      <c r="L100" s="11"/>
      <c r="M100" s="11"/>
    </row>
    <row r="101" spans="1:20" ht="18.75">
      <c r="A101" s="22" t="s">
        <v>142</v>
      </c>
      <c r="B101" s="29"/>
      <c r="C101" s="29"/>
      <c r="D101" s="29"/>
      <c r="E101" s="29"/>
      <c r="F101" s="29"/>
      <c r="G101" s="29"/>
      <c r="H101" s="29"/>
      <c r="I101" s="29"/>
      <c r="J101" s="29"/>
      <c r="K101" s="29"/>
      <c r="L101" s="29">
        <f>[1]ЮЗАО!I302</f>
        <v>0</v>
      </c>
      <c r="M101" s="29">
        <f>[1]ЮЗАО!J302</f>
        <v>0</v>
      </c>
    </row>
    <row r="102" spans="1:20" ht="18.75">
      <c r="A102" s="22" t="s">
        <v>143</v>
      </c>
      <c r="B102" s="29"/>
      <c r="C102" s="29"/>
      <c r="D102" s="29"/>
      <c r="E102" s="29"/>
      <c r="F102" s="29"/>
      <c r="G102" s="29"/>
      <c r="H102" s="29"/>
      <c r="I102" s="29"/>
      <c r="J102" s="29"/>
      <c r="K102" s="29"/>
      <c r="L102" s="29" t="e">
        <f>[1]ЮЗАО!#REF!</f>
        <v>#REF!</v>
      </c>
      <c r="M102" s="29" t="e">
        <f>[1]ЮЗАО!#REF!</f>
        <v>#REF!</v>
      </c>
    </row>
    <row r="103" spans="1:20" ht="18.75">
      <c r="A103" s="22" t="s">
        <v>144</v>
      </c>
      <c r="B103" s="29"/>
      <c r="C103" s="29"/>
      <c r="D103" s="29"/>
      <c r="E103" s="29"/>
      <c r="F103" s="29"/>
      <c r="G103" s="29"/>
      <c r="H103" s="29"/>
      <c r="I103" s="29"/>
      <c r="J103" s="29"/>
      <c r="K103" s="29"/>
      <c r="L103" s="29" t="e">
        <f>[1]ЮЗАО!#REF!</f>
        <v>#REF!</v>
      </c>
      <c r="M103" s="29" t="e">
        <f>[1]ЮЗАО!#REF!</f>
        <v>#REF!</v>
      </c>
    </row>
    <row r="104" spans="1:20" ht="18.75">
      <c r="A104" s="22" t="s">
        <v>145</v>
      </c>
      <c r="B104" s="29"/>
      <c r="C104" s="29"/>
      <c r="D104" s="29"/>
      <c r="E104" s="29"/>
      <c r="F104" s="29"/>
      <c r="G104" s="29"/>
      <c r="H104" s="29"/>
      <c r="I104" s="29"/>
      <c r="J104" s="29"/>
      <c r="K104" s="29"/>
      <c r="L104" s="29">
        <f>[1]ЮЗАО!I119</f>
        <v>250</v>
      </c>
      <c r="M104" s="29">
        <f>[1]ЮЗАО!J119</f>
        <v>0</v>
      </c>
    </row>
    <row r="105" spans="1:20" ht="18.75">
      <c r="A105" s="22" t="s">
        <v>146</v>
      </c>
      <c r="B105" s="29"/>
      <c r="C105" s="29"/>
      <c r="D105" s="29"/>
      <c r="E105" s="29"/>
      <c r="F105" s="29"/>
      <c r="G105" s="29"/>
      <c r="H105" s="29"/>
      <c r="I105" s="29"/>
      <c r="J105" s="29"/>
      <c r="K105" s="29"/>
      <c r="L105" s="29" t="e">
        <f>[1]ЮЗАО!#REF!</f>
        <v>#REF!</v>
      </c>
      <c r="M105" s="29" t="e">
        <f>[1]ЮЗАО!#REF!</f>
        <v>#REF!</v>
      </c>
    </row>
    <row r="106" spans="1:20" ht="18.75">
      <c r="A106" s="22" t="s">
        <v>147</v>
      </c>
      <c r="B106" s="29"/>
      <c r="C106" s="29"/>
      <c r="D106" s="29"/>
      <c r="E106" s="29"/>
      <c r="F106" s="29"/>
      <c r="G106" s="29"/>
      <c r="H106" s="29"/>
      <c r="I106" s="29"/>
      <c r="J106" s="29"/>
      <c r="K106" s="29"/>
      <c r="L106" s="29" t="e">
        <f>[1]ЮЗАО!#REF!</f>
        <v>#REF!</v>
      </c>
      <c r="M106" s="29" t="e">
        <f>[1]ЮЗАО!#REF!</f>
        <v>#REF!</v>
      </c>
    </row>
    <row r="107" spans="1:20" ht="18.75">
      <c r="A107" s="22" t="s">
        <v>148</v>
      </c>
      <c r="B107" s="29"/>
      <c r="C107" s="29"/>
      <c r="D107" s="29"/>
      <c r="E107" s="29"/>
      <c r="F107" s="29"/>
      <c r="G107" s="29"/>
      <c r="H107" s="29"/>
      <c r="I107" s="29"/>
      <c r="J107" s="29"/>
      <c r="K107" s="29"/>
      <c r="L107" s="29">
        <f>[1]ЮЗАО!I412</f>
        <v>0</v>
      </c>
      <c r="M107" s="29">
        <f>[1]ЮЗАО!J412</f>
        <v>0</v>
      </c>
    </row>
    <row r="108" spans="1:20" s="24" customFormat="1" ht="18.75">
      <c r="A108" s="22" t="s">
        <v>149</v>
      </c>
      <c r="B108" s="29"/>
      <c r="C108" s="29"/>
      <c r="D108" s="29"/>
      <c r="E108" s="29"/>
      <c r="F108" s="29"/>
      <c r="G108" s="29"/>
      <c r="H108" s="29"/>
      <c r="I108" s="29"/>
      <c r="J108" s="29"/>
      <c r="K108" s="29"/>
      <c r="L108" s="29" t="e">
        <f>[1]ЮЗАО!#REF!</f>
        <v>#REF!</v>
      </c>
      <c r="M108" s="29" t="e">
        <f>[1]ЮЗАО!#REF!</f>
        <v>#REF!</v>
      </c>
      <c r="N108" s="23"/>
      <c r="O108" s="23"/>
      <c r="P108" s="23"/>
      <c r="Q108" s="23"/>
      <c r="R108" s="23"/>
      <c r="S108" s="23"/>
      <c r="T108" s="23"/>
    </row>
    <row r="109" spans="1:20" ht="18.75">
      <c r="A109" s="14" t="s">
        <v>150</v>
      </c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>
        <f>[1]ЮЗАО!I513</f>
        <v>0</v>
      </c>
      <c r="M109" s="15">
        <f>[1]ЮЗАО!J513</f>
        <v>0</v>
      </c>
    </row>
    <row r="110" spans="1:20" ht="18.75">
      <c r="A110" s="14" t="s">
        <v>151</v>
      </c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>
        <f>[1]ЮЗАО!I148</f>
        <v>0</v>
      </c>
      <c r="M110" s="15">
        <f>[1]ЮЗАО!J148</f>
        <v>0</v>
      </c>
    </row>
    <row r="111" spans="1:20" ht="18.75">
      <c r="A111" s="14" t="s">
        <v>152</v>
      </c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 t="e">
        <f>[1]ЮЗАО!#REF!</f>
        <v>#REF!</v>
      </c>
      <c r="M111" s="15" t="e">
        <f>[1]ЮЗАО!#REF!</f>
        <v>#REF!</v>
      </c>
    </row>
    <row r="112" spans="1:20" s="24" customFormat="1" ht="18.75">
      <c r="A112" s="18" t="s">
        <v>37</v>
      </c>
      <c r="B112" s="19"/>
      <c r="C112" s="19"/>
      <c r="D112" s="19"/>
      <c r="E112" s="19"/>
      <c r="F112" s="19"/>
      <c r="G112" s="19"/>
      <c r="H112" s="19"/>
      <c r="I112" s="19"/>
      <c r="J112" s="19"/>
      <c r="K112" s="19"/>
      <c r="L112" s="19" t="e">
        <f>[1]ЮЗАО!#REF!</f>
        <v>#REF!</v>
      </c>
      <c r="M112" s="19" t="e">
        <f>[1]ЮЗАО!#REF!</f>
        <v>#REF!</v>
      </c>
      <c r="N112" s="23"/>
      <c r="O112" s="23"/>
      <c r="P112" s="23"/>
      <c r="Q112" s="23"/>
      <c r="R112" s="23"/>
      <c r="S112" s="23"/>
      <c r="T112" s="23"/>
    </row>
    <row r="113" spans="1:20" ht="18.75">
      <c r="A113" s="9" t="s">
        <v>153</v>
      </c>
      <c r="B113" s="10"/>
      <c r="C113" s="10"/>
      <c r="D113" s="10"/>
      <c r="E113" s="10"/>
      <c r="F113" s="10"/>
      <c r="G113" s="10"/>
      <c r="H113" s="10"/>
      <c r="I113" s="10"/>
      <c r="J113" s="10"/>
      <c r="K113" s="11"/>
      <c r="L113" s="11"/>
      <c r="M113" s="11"/>
    </row>
    <row r="114" spans="1:20" ht="18.75">
      <c r="A114" s="22" t="s">
        <v>154</v>
      </c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>
        <f>[1]ЗАО!I308</f>
        <v>70</v>
      </c>
      <c r="M114" s="15">
        <f>[1]ЗАО!J308</f>
        <v>0</v>
      </c>
    </row>
    <row r="115" spans="1:20" ht="18.75">
      <c r="A115" s="22" t="s">
        <v>155</v>
      </c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>
        <f>[1]ЗАО!I541</f>
        <v>0</v>
      </c>
      <c r="M115" s="15">
        <f>[1]ЗАО!J541</f>
        <v>0</v>
      </c>
    </row>
    <row r="116" spans="1:20" ht="18.75">
      <c r="A116" s="22" t="s">
        <v>156</v>
      </c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>
        <f>[1]ЗАО!I93</f>
        <v>30</v>
      </c>
      <c r="M116" s="15">
        <f>[1]ЗАО!J93</f>
        <v>0</v>
      </c>
    </row>
    <row r="117" spans="1:20" ht="18.75">
      <c r="A117" s="22" t="s">
        <v>157</v>
      </c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>
        <f>[1]ЗАО!I670</f>
        <v>0</v>
      </c>
      <c r="M117" s="15">
        <f>[1]ЗАО!J670</f>
        <v>0</v>
      </c>
    </row>
    <row r="118" spans="1:20" ht="18.75">
      <c r="A118" s="22" t="s">
        <v>158</v>
      </c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>
        <f>[1]ЗАО!I443</f>
        <v>3</v>
      </c>
      <c r="M118" s="15">
        <f>[1]ЗАО!J443</f>
        <v>0</v>
      </c>
    </row>
    <row r="119" spans="1:20" ht="18.75">
      <c r="A119" s="22" t="s">
        <v>159</v>
      </c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>
        <f>[1]ЗАО!I473</f>
        <v>20</v>
      </c>
      <c r="M119" s="15">
        <f>[1]ЗАО!J473</f>
        <v>0</v>
      </c>
    </row>
    <row r="120" spans="1:20" ht="18.75">
      <c r="A120" s="22" t="s">
        <v>160</v>
      </c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>
        <f>[1]ЗАО!I527</f>
        <v>5</v>
      </c>
      <c r="M120" s="15">
        <f>[1]ЗАО!J527</f>
        <v>0</v>
      </c>
    </row>
    <row r="121" spans="1:20" ht="18.75">
      <c r="A121" s="22" t="s">
        <v>161</v>
      </c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>
        <f>[1]ЗАО!I577</f>
        <v>15</v>
      </c>
      <c r="M121" s="15">
        <f>[1]ЗАО!J577</f>
        <v>0</v>
      </c>
    </row>
    <row r="122" spans="1:20" ht="18.75">
      <c r="A122" s="22" t="s">
        <v>162</v>
      </c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>
        <f>[1]ЗАО!I519</f>
        <v>0</v>
      </c>
      <c r="M122" s="15">
        <f>[1]ЗАО!J519</f>
        <v>0</v>
      </c>
    </row>
    <row r="123" spans="1:20" ht="18.75">
      <c r="A123" s="22" t="s">
        <v>163</v>
      </c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>
        <f>[1]ЗАО!I570</f>
        <v>15</v>
      </c>
      <c r="M123" s="15">
        <f>[1]ЗАО!J570</f>
        <v>0</v>
      </c>
    </row>
    <row r="124" spans="1:20" ht="18.75">
      <c r="A124" s="22" t="s">
        <v>164</v>
      </c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</row>
    <row r="125" spans="1:20" ht="18.75">
      <c r="A125" s="22" t="s">
        <v>165</v>
      </c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 t="e">
        <f>[1]ЗАО!#REF!</f>
        <v>#REF!</v>
      </c>
      <c r="M125" s="15" t="str">
        <f>[1]ЗАО!K497</f>
        <v>7409-15</v>
      </c>
      <c r="N125" s="15">
        <f>[1]ЗАО!L497</f>
        <v>0</v>
      </c>
      <c r="O125" s="15">
        <f>[1]ЗАО!P497</f>
        <v>0</v>
      </c>
      <c r="P125" s="15">
        <f>[1]ЗАО!Q497</f>
        <v>0</v>
      </c>
    </row>
    <row r="126" spans="1:20" ht="18.75">
      <c r="A126" s="22" t="s">
        <v>166</v>
      </c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6"/>
      <c r="O126" s="16"/>
      <c r="P126" s="16"/>
    </row>
    <row r="127" spans="1:20" s="37" customFormat="1" ht="18.75">
      <c r="A127" s="35" t="s">
        <v>167</v>
      </c>
      <c r="B127" s="19"/>
      <c r="C127" s="19"/>
      <c r="D127" s="19"/>
      <c r="E127" s="19"/>
      <c r="F127" s="19"/>
      <c r="G127" s="19"/>
      <c r="H127" s="19"/>
      <c r="I127" s="19"/>
      <c r="J127" s="19"/>
      <c r="K127" s="19"/>
      <c r="L127" s="19">
        <f>[1]ЗАО!I671</f>
        <v>0</v>
      </c>
      <c r="M127" s="19">
        <v>4356</v>
      </c>
      <c r="N127" s="36"/>
      <c r="O127" s="36"/>
      <c r="P127" s="36"/>
      <c r="Q127" s="36"/>
      <c r="R127" s="36"/>
      <c r="S127" s="36"/>
      <c r="T127" s="36"/>
    </row>
    <row r="128" spans="1:20" ht="18.75">
      <c r="A128" s="9" t="s">
        <v>168</v>
      </c>
      <c r="B128" s="38"/>
      <c r="C128" s="10"/>
      <c r="D128" s="10"/>
      <c r="E128" s="10"/>
      <c r="F128" s="10"/>
      <c r="G128" s="10"/>
      <c r="H128" s="10"/>
      <c r="I128" s="10"/>
      <c r="J128" s="10"/>
      <c r="K128" s="11"/>
      <c r="L128" s="11"/>
      <c r="M128" s="11"/>
    </row>
    <row r="129" spans="1:20" ht="18.75">
      <c r="A129" s="28" t="s">
        <v>169</v>
      </c>
      <c r="B129" s="39"/>
      <c r="C129" s="39"/>
      <c r="D129" s="39"/>
      <c r="E129" s="39"/>
      <c r="F129" s="39"/>
      <c r="G129" s="39"/>
      <c r="H129" s="39"/>
      <c r="I129" s="39"/>
      <c r="J129" s="39"/>
      <c r="K129" s="39"/>
      <c r="L129" s="39">
        <f>[1]СЗАО!I93</f>
        <v>0</v>
      </c>
      <c r="M129" s="39">
        <f>[1]СЗАО!J93</f>
        <v>0</v>
      </c>
    </row>
    <row r="130" spans="1:20" ht="18.75">
      <c r="A130" s="28" t="s">
        <v>43</v>
      </c>
      <c r="B130" s="39"/>
      <c r="C130" s="39"/>
      <c r="D130" s="39"/>
      <c r="E130" s="39"/>
      <c r="F130" s="39"/>
      <c r="G130" s="39"/>
      <c r="H130" s="39"/>
      <c r="I130" s="39"/>
      <c r="J130" s="39"/>
      <c r="K130" s="39"/>
      <c r="L130" s="39">
        <f>[1]СЗАО!I197</f>
        <v>200</v>
      </c>
      <c r="M130" s="39">
        <f>[1]СЗАО!J197</f>
        <v>0</v>
      </c>
    </row>
    <row r="131" spans="1:20" ht="18.75">
      <c r="A131" s="28" t="s">
        <v>170</v>
      </c>
      <c r="B131" s="39"/>
      <c r="C131" s="39"/>
      <c r="D131" s="39"/>
      <c r="E131" s="39"/>
      <c r="F131" s="39"/>
      <c r="G131" s="39"/>
      <c r="H131" s="39"/>
      <c r="I131" s="39"/>
      <c r="J131" s="39"/>
      <c r="K131" s="39"/>
      <c r="L131" s="39">
        <f>[1]СЗАО!I242</f>
        <v>100</v>
      </c>
      <c r="M131" s="39">
        <f>[1]СЗАО!J242</f>
        <v>0</v>
      </c>
    </row>
    <row r="132" spans="1:20" ht="18.75">
      <c r="A132" s="28" t="s">
        <v>44</v>
      </c>
      <c r="B132" s="39"/>
      <c r="C132" s="39"/>
      <c r="D132" s="39"/>
      <c r="E132" s="39"/>
      <c r="F132" s="39"/>
      <c r="G132" s="39"/>
      <c r="H132" s="39"/>
      <c r="I132" s="39"/>
      <c r="J132" s="39"/>
      <c r="K132" s="39"/>
      <c r="L132" s="39">
        <f>[1]СЗАО!I264</f>
        <v>10</v>
      </c>
      <c r="M132" s="39">
        <f>[1]СЗАО!J264</f>
        <v>0</v>
      </c>
    </row>
    <row r="133" spans="1:20" ht="18.75">
      <c r="A133" s="40" t="s">
        <v>171</v>
      </c>
      <c r="B133" s="39"/>
      <c r="C133" s="39"/>
      <c r="D133" s="39"/>
      <c r="E133" s="39"/>
      <c r="F133" s="39"/>
      <c r="G133" s="39"/>
      <c r="H133" s="39"/>
      <c r="I133" s="39"/>
      <c r="J133" s="39"/>
      <c r="K133" s="39"/>
      <c r="L133" s="39">
        <f>[1]СЗАО!I302</f>
        <v>50</v>
      </c>
      <c r="M133" s="39">
        <f>[1]СЗАО!J302</f>
        <v>0</v>
      </c>
    </row>
    <row r="134" spans="1:20" ht="18.75">
      <c r="A134" s="28" t="s">
        <v>172</v>
      </c>
      <c r="B134" s="39"/>
      <c r="C134" s="39"/>
      <c r="D134" s="39"/>
      <c r="E134" s="39"/>
      <c r="F134" s="39"/>
      <c r="G134" s="39"/>
      <c r="H134" s="39"/>
      <c r="I134" s="39"/>
      <c r="J134" s="39"/>
      <c r="K134" s="39"/>
      <c r="L134" s="39">
        <f>[1]СЗАО!I317</f>
        <v>200</v>
      </c>
      <c r="M134" s="39">
        <f>[1]СЗАО!J317</f>
        <v>0</v>
      </c>
    </row>
    <row r="135" spans="1:20" ht="18.75">
      <c r="A135" s="28" t="s">
        <v>173</v>
      </c>
      <c r="B135" s="39"/>
      <c r="C135" s="39"/>
      <c r="D135" s="39"/>
      <c r="E135" s="39"/>
      <c r="F135" s="39"/>
      <c r="G135" s="39"/>
      <c r="H135" s="39"/>
      <c r="I135" s="39"/>
      <c r="J135" s="39"/>
      <c r="K135" s="39"/>
      <c r="L135" s="39">
        <f>[1]СЗАО!I464</f>
        <v>0</v>
      </c>
      <c r="M135" s="39">
        <f>[1]СЗАО!J464</f>
        <v>0</v>
      </c>
    </row>
    <row r="136" spans="1:20" ht="18.75">
      <c r="A136" s="28" t="s">
        <v>174</v>
      </c>
      <c r="B136" s="39"/>
      <c r="C136" s="39"/>
      <c r="D136" s="39"/>
      <c r="E136" s="39"/>
      <c r="F136" s="39"/>
      <c r="G136" s="39"/>
      <c r="H136" s="39"/>
      <c r="I136" s="39"/>
      <c r="J136" s="39"/>
      <c r="K136" s="39"/>
      <c r="L136" s="39">
        <f>[1]СЗАО!I511</f>
        <v>0</v>
      </c>
      <c r="M136" s="39">
        <f>[1]СЗАО!J511</f>
        <v>0</v>
      </c>
    </row>
    <row r="137" spans="1:20" s="24" customFormat="1" ht="18.75">
      <c r="A137" s="41" t="s">
        <v>175</v>
      </c>
      <c r="B137" s="42"/>
      <c r="C137" s="42"/>
      <c r="D137" s="42"/>
      <c r="E137" s="42"/>
      <c r="F137" s="42"/>
      <c r="G137" s="42"/>
      <c r="H137" s="42"/>
      <c r="I137" s="42"/>
      <c r="J137" s="42"/>
      <c r="K137" s="42"/>
      <c r="L137" s="42">
        <f>SUM(L129:L136)</f>
        <v>560</v>
      </c>
      <c r="M137" s="42">
        <v>19868</v>
      </c>
      <c r="N137" s="23"/>
      <c r="O137" s="23"/>
      <c r="P137" s="23"/>
      <c r="Q137" s="23"/>
      <c r="R137" s="23"/>
      <c r="S137" s="23"/>
      <c r="T137" s="23"/>
    </row>
    <row r="138" spans="1:20" ht="18.75">
      <c r="A138" s="9" t="s">
        <v>176</v>
      </c>
      <c r="B138" s="9"/>
      <c r="C138" s="10"/>
      <c r="D138" s="10"/>
      <c r="E138" s="10"/>
      <c r="F138" s="10"/>
      <c r="G138" s="10"/>
      <c r="H138" s="10"/>
      <c r="I138" s="10"/>
      <c r="J138" s="10"/>
      <c r="K138" s="11"/>
      <c r="L138" s="11"/>
      <c r="M138" s="11"/>
    </row>
    <row r="139" spans="1:20" ht="18.75">
      <c r="A139" s="14" t="s">
        <v>177</v>
      </c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>
        <f>[1]ЗелАО!I13</f>
        <v>0</v>
      </c>
      <c r="M139" s="14">
        <f>[1]ЗелАО!J13</f>
        <v>0</v>
      </c>
    </row>
    <row r="140" spans="1:20" ht="18.75">
      <c r="A140" s="14" t="s">
        <v>178</v>
      </c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>
        <f>[1]ЗелАО!I22</f>
        <v>0</v>
      </c>
      <c r="M140" s="14">
        <f>[1]ЗелАО!J22</f>
        <v>0</v>
      </c>
    </row>
    <row r="141" spans="1:20" ht="18.75">
      <c r="A141" s="14" t="s">
        <v>179</v>
      </c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 t="e">
        <f>[1]ЗелАО!#REF!</f>
        <v>#REF!</v>
      </c>
      <c r="M141" s="14" t="e">
        <f>[1]ЗелАО!#REF!</f>
        <v>#REF!</v>
      </c>
    </row>
    <row r="142" spans="1:20" ht="18.75">
      <c r="A142" s="14" t="s">
        <v>180</v>
      </c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>
        <f>[1]ЗелАО!I32</f>
        <v>0</v>
      </c>
      <c r="M142" s="14">
        <f>[1]ЗелАО!J32</f>
        <v>0</v>
      </c>
    </row>
    <row r="143" spans="1:20" ht="18.75">
      <c r="A143" s="14" t="s">
        <v>181</v>
      </c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>
        <f>[1]ЗелАО!I61</f>
        <v>0</v>
      </c>
      <c r="M143" s="14">
        <f>[1]ЗелАО!J61</f>
        <v>0</v>
      </c>
    </row>
    <row r="144" spans="1:20" s="24" customFormat="1" ht="18.75">
      <c r="A144" s="18" t="s">
        <v>182</v>
      </c>
      <c r="B144" s="18"/>
      <c r="C144" s="18"/>
      <c r="D144" s="18"/>
      <c r="E144" s="18"/>
      <c r="F144" s="18"/>
      <c r="G144" s="18"/>
      <c r="H144" s="18"/>
      <c r="I144" s="18"/>
      <c r="J144" s="18"/>
      <c r="K144" s="18"/>
      <c r="L144" s="18" t="e">
        <f>[1]ЗелАО!#REF!</f>
        <v>#REF!</v>
      </c>
      <c r="M144" s="18">
        <f>[1]ЗелАО!K61</f>
        <v>0</v>
      </c>
      <c r="N144" s="18">
        <f>[1]ЗелАО!L61</f>
        <v>0</v>
      </c>
      <c r="O144" s="18">
        <f>[1]ЗелАО!N61</f>
        <v>0</v>
      </c>
      <c r="P144" s="18">
        <f>[1]ЗелАО!O61</f>
        <v>0</v>
      </c>
      <c r="Q144" s="23"/>
      <c r="R144" s="23"/>
      <c r="S144" s="23"/>
      <c r="T144" s="23"/>
    </row>
    <row r="145" spans="1:20" ht="18.75">
      <c r="A145" s="43" t="s">
        <v>183</v>
      </c>
      <c r="B145" s="44"/>
      <c r="C145" s="44"/>
      <c r="D145" s="44"/>
      <c r="E145" s="44"/>
      <c r="F145" s="44"/>
      <c r="G145" s="44"/>
      <c r="H145" s="44"/>
      <c r="I145" s="44"/>
      <c r="J145" s="44"/>
      <c r="K145" s="44"/>
      <c r="L145" s="44" t="e">
        <f>SUM(L144+L137+L127+L112+L67+L49+L30+L13)</f>
        <v>#REF!</v>
      </c>
      <c r="M145" s="44" t="e">
        <f>SUM(M144+M137+M127+M112+M67+M49+M30+M13)</f>
        <v>#REF!</v>
      </c>
    </row>
    <row r="146" spans="1:20" s="48" customFormat="1" ht="18.75">
      <c r="A146" s="135" t="s">
        <v>184</v>
      </c>
      <c r="B146" s="135"/>
      <c r="C146" s="135"/>
      <c r="D146" s="135"/>
      <c r="E146" s="135"/>
      <c r="F146" s="135"/>
      <c r="G146" s="45"/>
      <c r="H146" s="45"/>
      <c r="I146" s="45"/>
      <c r="J146" s="45"/>
      <c r="K146" s="46"/>
      <c r="L146" s="46"/>
      <c r="M146" s="46"/>
      <c r="N146" s="47"/>
      <c r="O146" s="47"/>
      <c r="P146" s="47"/>
      <c r="Q146" s="47"/>
      <c r="R146" s="47"/>
      <c r="S146" s="47"/>
      <c r="T146" s="47"/>
    </row>
    <row r="147" spans="1:20" s="48" customFormat="1" ht="18.75">
      <c r="A147" s="46"/>
      <c r="B147" s="45"/>
      <c r="C147" s="45"/>
      <c r="D147" s="45"/>
      <c r="E147" s="45"/>
      <c r="F147" s="45"/>
      <c r="G147" s="45"/>
      <c r="H147" s="45"/>
      <c r="I147" s="45"/>
      <c r="J147" s="45"/>
      <c r="K147" s="46"/>
      <c r="L147" s="46"/>
      <c r="M147" s="46"/>
      <c r="N147" s="47"/>
      <c r="O147" s="47"/>
      <c r="P147" s="47"/>
      <c r="Q147" s="47"/>
      <c r="R147" s="47"/>
      <c r="S147" s="47"/>
      <c r="T147" s="47"/>
    </row>
  </sheetData>
  <mergeCells count="1">
    <mergeCell ref="A146:F14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ЗАО</vt:lpstr>
      <vt:lpstr>Районы</vt:lpstr>
      <vt:lpstr>ЗАО!Область_печати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2015-09-23T09:34:28Z</dcterms:modified>
</cp:coreProperties>
</file>