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90" windowWidth="18195" windowHeight="978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R299" i="1" l="1"/>
  <c r="T299" i="1" s="1"/>
  <c r="R298" i="1"/>
  <c r="T298" i="1" s="1"/>
  <c r="R297" i="1"/>
  <c r="T297" i="1" s="1"/>
  <c r="R296" i="1"/>
  <c r="T296" i="1" s="1"/>
  <c r="T295" i="1"/>
  <c r="Y295" i="1" s="1"/>
  <c r="R295" i="1"/>
  <c r="R294" i="1"/>
  <c r="T294" i="1" s="1"/>
  <c r="T293" i="1"/>
  <c r="Y293" i="1" s="1"/>
  <c r="R293" i="1"/>
  <c r="R292" i="1"/>
  <c r="T292" i="1" s="1"/>
  <c r="T291" i="1"/>
  <c r="Y291" i="1" s="1"/>
  <c r="R291" i="1"/>
  <c r="R290" i="1"/>
  <c r="T290" i="1" s="1"/>
  <c r="T289" i="1"/>
  <c r="Y289" i="1" s="1"/>
  <c r="R289" i="1"/>
  <c r="R288" i="1"/>
  <c r="T288" i="1" s="1"/>
  <c r="T287" i="1"/>
  <c r="Y287" i="1" s="1"/>
  <c r="R287" i="1"/>
  <c r="R286" i="1"/>
  <c r="T286" i="1" s="1"/>
  <c r="T285" i="1"/>
  <c r="Y285" i="1" s="1"/>
  <c r="R285" i="1"/>
  <c r="R284" i="1"/>
  <c r="T284" i="1" s="1"/>
  <c r="T283" i="1"/>
  <c r="Y283" i="1" s="1"/>
  <c r="R283" i="1"/>
  <c r="R282" i="1"/>
  <c r="T282" i="1" s="1"/>
  <c r="T281" i="1"/>
  <c r="Y281" i="1" s="1"/>
  <c r="R281" i="1"/>
  <c r="R280" i="1"/>
  <c r="T280" i="1" s="1"/>
  <c r="T279" i="1"/>
  <c r="Y279" i="1" s="1"/>
  <c r="R279" i="1"/>
  <c r="R278" i="1"/>
  <c r="T278" i="1" s="1"/>
  <c r="T277" i="1"/>
  <c r="Y277" i="1" s="1"/>
  <c r="R277" i="1"/>
  <c r="R276" i="1"/>
  <c r="T276" i="1" s="1"/>
  <c r="T275" i="1"/>
  <c r="Y275" i="1" s="1"/>
  <c r="R275" i="1"/>
  <c r="R274" i="1"/>
  <c r="T274" i="1" s="1"/>
  <c r="T273" i="1"/>
  <c r="Y273" i="1" s="1"/>
  <c r="R273" i="1"/>
  <c r="R272" i="1"/>
  <c r="T272" i="1" s="1"/>
  <c r="T271" i="1"/>
  <c r="Y271" i="1" s="1"/>
  <c r="R271" i="1"/>
  <c r="R270" i="1"/>
  <c r="T270" i="1" s="1"/>
  <c r="T269" i="1"/>
  <c r="Y269" i="1" s="1"/>
  <c r="R269" i="1"/>
  <c r="R268" i="1"/>
  <c r="T268" i="1" s="1"/>
  <c r="T267" i="1"/>
  <c r="Y267" i="1" s="1"/>
  <c r="R267" i="1"/>
  <c r="R266" i="1"/>
  <c r="T266" i="1" s="1"/>
  <c r="T265" i="1"/>
  <c r="Y265" i="1" s="1"/>
  <c r="R265" i="1"/>
  <c r="R264" i="1"/>
  <c r="T264" i="1" s="1"/>
  <c r="T263" i="1"/>
  <c r="Y263" i="1" s="1"/>
  <c r="R263" i="1"/>
  <c r="R262" i="1"/>
  <c r="T262" i="1" s="1"/>
  <c r="T261" i="1"/>
  <c r="Y261" i="1" s="1"/>
  <c r="R261" i="1"/>
  <c r="U260" i="1"/>
  <c r="R260" i="1"/>
  <c r="T260" i="1" s="1"/>
  <c r="Y260" i="1" s="1"/>
  <c r="Y259" i="1"/>
  <c r="T259" i="1"/>
  <c r="U259" i="1" s="1"/>
  <c r="R259" i="1"/>
  <c r="R258" i="1"/>
  <c r="T258" i="1" s="1"/>
  <c r="Y258" i="1" s="1"/>
  <c r="T257" i="1"/>
  <c r="U257" i="1" s="1"/>
  <c r="R257" i="1"/>
  <c r="R256" i="1"/>
  <c r="T256" i="1" s="1"/>
  <c r="R255" i="1"/>
  <c r="T255" i="1" s="1"/>
  <c r="R254" i="1"/>
  <c r="T254" i="1" s="1"/>
  <c r="T253" i="1"/>
  <c r="Y253" i="1" s="1"/>
  <c r="R253" i="1"/>
  <c r="R252" i="1"/>
  <c r="T252" i="1" s="1"/>
  <c r="T251" i="1"/>
  <c r="Y251" i="1" s="1"/>
  <c r="R251" i="1"/>
  <c r="R250" i="1"/>
  <c r="T250" i="1" s="1"/>
  <c r="T249" i="1"/>
  <c r="Y249" i="1" s="1"/>
  <c r="R249" i="1"/>
  <c r="R248" i="1"/>
  <c r="T248" i="1" s="1"/>
  <c r="T247" i="1"/>
  <c r="Y247" i="1" s="1"/>
  <c r="R247" i="1"/>
  <c r="R246" i="1"/>
  <c r="T246" i="1" s="1"/>
  <c r="T245" i="1"/>
  <c r="Y245" i="1" s="1"/>
  <c r="R245" i="1"/>
  <c r="R244" i="1"/>
  <c r="T244" i="1" s="1"/>
  <c r="T243" i="1"/>
  <c r="Y243" i="1" s="1"/>
  <c r="R243" i="1"/>
  <c r="R242" i="1"/>
  <c r="T242" i="1" s="1"/>
  <c r="T241" i="1"/>
  <c r="Y241" i="1" s="1"/>
  <c r="R241" i="1"/>
  <c r="R240" i="1"/>
  <c r="T240" i="1" s="1"/>
  <c r="T239" i="1"/>
  <c r="Y239" i="1" s="1"/>
  <c r="R239" i="1"/>
  <c r="R238" i="1"/>
  <c r="T238" i="1" s="1"/>
  <c r="T237" i="1"/>
  <c r="Y237" i="1" s="1"/>
  <c r="R237" i="1"/>
  <c r="R236" i="1"/>
  <c r="T236" i="1" s="1"/>
  <c r="T235" i="1"/>
  <c r="Y235" i="1" s="1"/>
  <c r="T234" i="1"/>
  <c r="Y234" i="1" s="1"/>
  <c r="R234" i="1"/>
  <c r="R233" i="1"/>
  <c r="T233" i="1" s="1"/>
  <c r="T232" i="1"/>
  <c r="Y232" i="1" s="1"/>
  <c r="R232" i="1"/>
  <c r="R231" i="1"/>
  <c r="T231" i="1" s="1"/>
  <c r="T230" i="1"/>
  <c r="Y230" i="1" s="1"/>
  <c r="R230" i="1"/>
  <c r="R229" i="1"/>
  <c r="T229" i="1" s="1"/>
  <c r="T228" i="1"/>
  <c r="Y228" i="1" s="1"/>
  <c r="R228" i="1"/>
  <c r="R227" i="1"/>
  <c r="T227" i="1" s="1"/>
  <c r="T226" i="1"/>
  <c r="Y226" i="1" s="1"/>
  <c r="R226" i="1"/>
  <c r="R225" i="1"/>
  <c r="T225" i="1" s="1"/>
  <c r="T224" i="1"/>
  <c r="Y224" i="1" s="1"/>
  <c r="R224" i="1"/>
  <c r="R223" i="1"/>
  <c r="T223" i="1" s="1"/>
  <c r="T222" i="1"/>
  <c r="Y222" i="1" s="1"/>
  <c r="R222" i="1"/>
  <c r="R221" i="1"/>
  <c r="T221" i="1" s="1"/>
  <c r="T220" i="1"/>
  <c r="Y220" i="1" s="1"/>
  <c r="R220" i="1"/>
  <c r="R219" i="1"/>
  <c r="T219" i="1" s="1"/>
  <c r="T218" i="1"/>
  <c r="Y218" i="1" s="1"/>
  <c r="R218" i="1"/>
  <c r="R217" i="1"/>
  <c r="T217" i="1" s="1"/>
  <c r="T216" i="1"/>
  <c r="Y216" i="1" s="1"/>
  <c r="R216" i="1"/>
  <c r="R215" i="1"/>
  <c r="T215" i="1" s="1"/>
  <c r="T214" i="1"/>
  <c r="Y214" i="1" s="1"/>
  <c r="R214" i="1"/>
  <c r="R213" i="1"/>
  <c r="T213" i="1" s="1"/>
  <c r="T212" i="1"/>
  <c r="Y212" i="1" s="1"/>
  <c r="R212" i="1"/>
  <c r="R211" i="1"/>
  <c r="T211" i="1" s="1"/>
  <c r="T210" i="1"/>
  <c r="Y210" i="1" s="1"/>
  <c r="R210" i="1"/>
  <c r="R209" i="1"/>
  <c r="T209" i="1" s="1"/>
  <c r="T208" i="1"/>
  <c r="Y208" i="1" s="1"/>
  <c r="R208" i="1"/>
  <c r="R207" i="1"/>
  <c r="T207" i="1" s="1"/>
  <c r="T206" i="1"/>
  <c r="Y206" i="1" s="1"/>
  <c r="R206" i="1"/>
  <c r="R205" i="1"/>
  <c r="T205" i="1" s="1"/>
  <c r="T204" i="1"/>
  <c r="R204" i="1"/>
  <c r="U203" i="1"/>
  <c r="R203" i="1"/>
  <c r="T203" i="1" s="1"/>
  <c r="Y203" i="1" s="1"/>
  <c r="T202" i="1"/>
  <c r="Y202" i="1" s="1"/>
  <c r="R202" i="1"/>
  <c r="R201" i="1"/>
  <c r="T201" i="1" s="1"/>
  <c r="T200" i="1"/>
  <c r="Y200" i="1" s="1"/>
  <c r="R200" i="1"/>
  <c r="R199" i="1"/>
  <c r="T199" i="1" s="1"/>
  <c r="T198" i="1"/>
  <c r="Y198" i="1" s="1"/>
  <c r="R198" i="1"/>
  <c r="R197" i="1"/>
  <c r="T197" i="1" s="1"/>
  <c r="T196" i="1"/>
  <c r="Y196" i="1" s="1"/>
  <c r="R196" i="1"/>
  <c r="R195" i="1"/>
  <c r="T195" i="1" s="1"/>
  <c r="T194" i="1"/>
  <c r="Y194" i="1" s="1"/>
  <c r="R194" i="1"/>
  <c r="R193" i="1"/>
  <c r="T193" i="1" s="1"/>
  <c r="T192" i="1"/>
  <c r="Y192" i="1" s="1"/>
  <c r="R192" i="1"/>
  <c r="R191" i="1"/>
  <c r="T191" i="1" s="1"/>
  <c r="T190" i="1"/>
  <c r="Y190" i="1" s="1"/>
  <c r="R190" i="1"/>
  <c r="R189" i="1"/>
  <c r="T189" i="1" s="1"/>
  <c r="T188" i="1"/>
  <c r="Y188" i="1" s="1"/>
  <c r="R188" i="1"/>
  <c r="R187" i="1"/>
  <c r="T187" i="1" s="1"/>
  <c r="T186" i="1"/>
  <c r="Y186" i="1" s="1"/>
  <c r="R186" i="1"/>
  <c r="R185" i="1"/>
  <c r="T185" i="1" s="1"/>
  <c r="T184" i="1"/>
  <c r="Y184" i="1" s="1"/>
  <c r="R184" i="1"/>
  <c r="R183" i="1"/>
  <c r="T183" i="1" s="1"/>
  <c r="T182" i="1"/>
  <c r="Y182" i="1" s="1"/>
  <c r="R182" i="1"/>
  <c r="R181" i="1"/>
  <c r="T181" i="1" s="1"/>
  <c r="T180" i="1"/>
  <c r="Y180" i="1" s="1"/>
  <c r="R180" i="1"/>
  <c r="R179" i="1"/>
  <c r="T179" i="1" s="1"/>
  <c r="T178" i="1"/>
  <c r="Y178" i="1" s="1"/>
  <c r="R178" i="1"/>
  <c r="R177" i="1"/>
  <c r="T177" i="1" s="1"/>
  <c r="T176" i="1"/>
  <c r="Y176" i="1" s="1"/>
  <c r="R176" i="1"/>
  <c r="R175" i="1"/>
  <c r="T175" i="1" s="1"/>
  <c r="T174" i="1"/>
  <c r="Y174" i="1" s="1"/>
  <c r="R174" i="1"/>
  <c r="R173" i="1"/>
  <c r="T173" i="1" s="1"/>
  <c r="T172" i="1"/>
  <c r="Y172" i="1" s="1"/>
  <c r="R172" i="1"/>
  <c r="R171" i="1"/>
  <c r="T171" i="1" s="1"/>
  <c r="T170" i="1"/>
  <c r="Y170" i="1" s="1"/>
  <c r="R170" i="1"/>
  <c r="R169" i="1"/>
  <c r="T169" i="1" s="1"/>
  <c r="T168" i="1"/>
  <c r="Y168" i="1" s="1"/>
  <c r="R168" i="1"/>
  <c r="R167" i="1"/>
  <c r="T167" i="1" s="1"/>
  <c r="T166" i="1"/>
  <c r="Y166" i="1" s="1"/>
  <c r="R166" i="1"/>
  <c r="R165" i="1"/>
  <c r="T165" i="1" s="1"/>
  <c r="T164" i="1"/>
  <c r="Y164" i="1" s="1"/>
  <c r="R164" i="1"/>
  <c r="R163" i="1"/>
  <c r="T163" i="1" s="1"/>
  <c r="T162" i="1"/>
  <c r="Y162" i="1" s="1"/>
  <c r="R162" i="1"/>
  <c r="R161" i="1"/>
  <c r="T161" i="1" s="1"/>
  <c r="T160" i="1"/>
  <c r="Y160" i="1" s="1"/>
  <c r="R160" i="1"/>
  <c r="R159" i="1"/>
  <c r="T159" i="1" s="1"/>
  <c r="T158" i="1"/>
  <c r="Y158" i="1" s="1"/>
  <c r="R158" i="1"/>
  <c r="R157" i="1"/>
  <c r="T157" i="1" s="1"/>
  <c r="T156" i="1"/>
  <c r="Y156" i="1" s="1"/>
  <c r="R156" i="1"/>
  <c r="R155" i="1"/>
  <c r="T155" i="1" s="1"/>
  <c r="T154" i="1"/>
  <c r="Y154" i="1" s="1"/>
  <c r="R154" i="1"/>
  <c r="R153" i="1"/>
  <c r="T153" i="1" s="1"/>
  <c r="T152" i="1"/>
  <c r="Y152" i="1" s="1"/>
  <c r="R152" i="1"/>
  <c r="R151" i="1"/>
  <c r="T151" i="1" s="1"/>
  <c r="T150" i="1"/>
  <c r="R150" i="1"/>
  <c r="U149" i="1"/>
  <c r="R149" i="1"/>
  <c r="T149" i="1" s="1"/>
  <c r="Y149" i="1" s="1"/>
  <c r="Y148" i="1"/>
  <c r="T148" i="1"/>
  <c r="U148" i="1" s="1"/>
  <c r="R148" i="1"/>
  <c r="U147" i="1"/>
  <c r="R147" i="1"/>
  <c r="T147" i="1" s="1"/>
  <c r="Y147" i="1" s="1"/>
  <c r="Y146" i="1"/>
  <c r="T146" i="1"/>
  <c r="U146" i="1" s="1"/>
  <c r="R146" i="1"/>
  <c r="U145" i="1"/>
  <c r="R145" i="1"/>
  <c r="T145" i="1" s="1"/>
  <c r="Y145" i="1" s="1"/>
  <c r="Y144" i="1"/>
  <c r="T144" i="1"/>
  <c r="U144" i="1" s="1"/>
  <c r="R144" i="1"/>
  <c r="U143" i="1"/>
  <c r="R143" i="1"/>
  <c r="T143" i="1" s="1"/>
  <c r="Y143" i="1" s="1"/>
  <c r="Y142" i="1"/>
  <c r="T142" i="1"/>
  <c r="U142" i="1" s="1"/>
  <c r="R142" i="1"/>
  <c r="U141" i="1"/>
  <c r="R141" i="1"/>
  <c r="T141" i="1" s="1"/>
  <c r="Y141" i="1" s="1"/>
  <c r="Y140" i="1"/>
  <c r="T140" i="1"/>
  <c r="U140" i="1" s="1"/>
  <c r="R140" i="1"/>
  <c r="U139" i="1"/>
  <c r="R139" i="1"/>
  <c r="T139" i="1" s="1"/>
  <c r="Y139" i="1" s="1"/>
  <c r="Y138" i="1"/>
  <c r="T138" i="1"/>
  <c r="U138" i="1" s="1"/>
  <c r="R138" i="1"/>
  <c r="U137" i="1"/>
  <c r="R137" i="1"/>
  <c r="T137" i="1" s="1"/>
  <c r="Y137" i="1" s="1"/>
  <c r="Y136" i="1"/>
  <c r="T136" i="1"/>
  <c r="U136" i="1" s="1"/>
  <c r="R136" i="1"/>
  <c r="U135" i="1"/>
  <c r="R135" i="1"/>
  <c r="T135" i="1" s="1"/>
  <c r="Y135" i="1" s="1"/>
  <c r="T134" i="1"/>
  <c r="U134" i="1" s="1"/>
  <c r="R134" i="1"/>
  <c r="R133" i="1"/>
  <c r="T133" i="1" s="1"/>
  <c r="Y133" i="1" s="1"/>
  <c r="T132" i="1"/>
  <c r="U132" i="1" s="1"/>
  <c r="R132" i="1"/>
  <c r="R131" i="1"/>
  <c r="T131" i="1" s="1"/>
  <c r="Y131" i="1" s="1"/>
  <c r="T130" i="1"/>
  <c r="U130" i="1" s="1"/>
  <c r="R130" i="1"/>
  <c r="R129" i="1"/>
  <c r="T129" i="1" s="1"/>
  <c r="Y129" i="1" s="1"/>
  <c r="T128" i="1"/>
  <c r="U128" i="1" s="1"/>
  <c r="R128" i="1"/>
  <c r="R127" i="1"/>
  <c r="T127" i="1" s="1"/>
  <c r="Y127" i="1" s="1"/>
  <c r="T126" i="1"/>
  <c r="U126" i="1" s="1"/>
  <c r="R126" i="1"/>
  <c r="R125" i="1"/>
  <c r="T125" i="1" s="1"/>
  <c r="Y125" i="1" s="1"/>
  <c r="T124" i="1"/>
  <c r="U124" i="1" s="1"/>
  <c r="R124" i="1"/>
  <c r="R123" i="1"/>
  <c r="T123" i="1" s="1"/>
  <c r="Y123" i="1" s="1"/>
  <c r="T122" i="1"/>
  <c r="U122" i="1" s="1"/>
  <c r="R122" i="1"/>
  <c r="R121" i="1"/>
  <c r="T121" i="1" s="1"/>
  <c r="Y121" i="1" s="1"/>
  <c r="T120" i="1"/>
  <c r="U120" i="1" s="1"/>
  <c r="R120" i="1"/>
  <c r="R119" i="1"/>
  <c r="T119" i="1" s="1"/>
  <c r="T118" i="1"/>
  <c r="U118" i="1" s="1"/>
  <c r="R118" i="1"/>
  <c r="R117" i="1"/>
  <c r="T117" i="1" s="1"/>
  <c r="T116" i="1"/>
  <c r="U116" i="1" s="1"/>
  <c r="R116" i="1"/>
  <c r="R115" i="1"/>
  <c r="T115" i="1" s="1"/>
  <c r="T114" i="1"/>
  <c r="U114" i="1" s="1"/>
  <c r="R114" i="1"/>
  <c r="R113" i="1"/>
  <c r="T113" i="1" s="1"/>
  <c r="T112" i="1"/>
  <c r="U112" i="1" s="1"/>
  <c r="R112" i="1"/>
  <c r="R111" i="1"/>
  <c r="T111" i="1" s="1"/>
  <c r="T110" i="1"/>
  <c r="U110" i="1" s="1"/>
  <c r="R110" i="1"/>
  <c r="R109" i="1"/>
  <c r="T109" i="1" s="1"/>
  <c r="T108" i="1"/>
  <c r="U108" i="1" s="1"/>
  <c r="R108" i="1"/>
  <c r="R107" i="1"/>
  <c r="T107" i="1" s="1"/>
  <c r="T106" i="1"/>
  <c r="U106" i="1" s="1"/>
  <c r="R106" i="1"/>
  <c r="R105" i="1"/>
  <c r="T105" i="1" s="1"/>
  <c r="T104" i="1"/>
  <c r="U104" i="1" s="1"/>
  <c r="R104" i="1"/>
  <c r="R103" i="1"/>
  <c r="T103" i="1" s="1"/>
  <c r="T102" i="1"/>
  <c r="U102" i="1" s="1"/>
  <c r="R102" i="1"/>
  <c r="R101" i="1"/>
  <c r="T101" i="1" s="1"/>
  <c r="T100" i="1"/>
  <c r="U100" i="1" s="1"/>
  <c r="R100" i="1"/>
  <c r="R99" i="1"/>
  <c r="T99" i="1" s="1"/>
  <c r="T98" i="1"/>
  <c r="U98" i="1" s="1"/>
  <c r="T97" i="1"/>
  <c r="U97" i="1" s="1"/>
  <c r="R97" i="1"/>
  <c r="R96" i="1"/>
  <c r="T96" i="1" s="1"/>
  <c r="T95" i="1"/>
  <c r="U95" i="1" s="1"/>
  <c r="R95" i="1"/>
  <c r="R94" i="1"/>
  <c r="T94" i="1" s="1"/>
  <c r="T93" i="1"/>
  <c r="U93" i="1" s="1"/>
  <c r="R93" i="1"/>
  <c r="R92" i="1"/>
  <c r="T92" i="1" s="1"/>
  <c r="T91" i="1"/>
  <c r="U91" i="1" s="1"/>
  <c r="R91" i="1"/>
  <c r="R90" i="1"/>
  <c r="T90" i="1" s="1"/>
  <c r="T89" i="1"/>
  <c r="U89" i="1" s="1"/>
  <c r="R89" i="1"/>
  <c r="R88" i="1"/>
  <c r="T88" i="1" s="1"/>
  <c r="T87" i="1"/>
  <c r="U87" i="1" s="1"/>
  <c r="R87" i="1"/>
  <c r="R86" i="1"/>
  <c r="T86" i="1" s="1"/>
  <c r="T85" i="1"/>
  <c r="U85" i="1" s="1"/>
  <c r="R85" i="1"/>
  <c r="R84" i="1"/>
  <c r="T84" i="1" s="1"/>
  <c r="T83" i="1"/>
  <c r="U83" i="1" s="1"/>
  <c r="R83" i="1"/>
  <c r="R82" i="1"/>
  <c r="T82" i="1" s="1"/>
  <c r="T81" i="1"/>
  <c r="U81" i="1" s="1"/>
  <c r="R81" i="1"/>
  <c r="R80" i="1"/>
  <c r="T80" i="1" s="1"/>
  <c r="T79" i="1"/>
  <c r="U79" i="1" s="1"/>
  <c r="R79" i="1"/>
  <c r="R78" i="1"/>
  <c r="T78" i="1" s="1"/>
  <c r="T77" i="1"/>
  <c r="U77" i="1" s="1"/>
  <c r="R77" i="1"/>
  <c r="R76" i="1"/>
  <c r="T76" i="1" s="1"/>
  <c r="T75" i="1"/>
  <c r="U75" i="1" s="1"/>
  <c r="R75" i="1"/>
  <c r="R74" i="1"/>
  <c r="T74" i="1" s="1"/>
  <c r="T73" i="1"/>
  <c r="U73" i="1" s="1"/>
  <c r="R73" i="1"/>
  <c r="R72" i="1"/>
  <c r="T72" i="1" s="1"/>
  <c r="T71" i="1"/>
  <c r="U71" i="1" s="1"/>
  <c r="R71" i="1"/>
  <c r="R70" i="1"/>
  <c r="T70" i="1" s="1"/>
  <c r="T69" i="1"/>
  <c r="U69" i="1" s="1"/>
  <c r="R69" i="1"/>
  <c r="R68" i="1"/>
  <c r="T68" i="1" s="1"/>
  <c r="T67" i="1"/>
  <c r="U67" i="1" s="1"/>
  <c r="R67" i="1"/>
  <c r="R66" i="1"/>
  <c r="T66" i="1" s="1"/>
  <c r="T65" i="1"/>
  <c r="U65" i="1" s="1"/>
  <c r="R65" i="1"/>
  <c r="R64" i="1"/>
  <c r="T64" i="1" s="1"/>
  <c r="T63" i="1"/>
  <c r="U63" i="1" s="1"/>
  <c r="R63" i="1"/>
  <c r="R62" i="1"/>
  <c r="T62" i="1" s="1"/>
  <c r="T61" i="1"/>
  <c r="U61" i="1" s="1"/>
  <c r="T60" i="1"/>
  <c r="U60" i="1" s="1"/>
  <c r="R60" i="1"/>
  <c r="R59" i="1"/>
  <c r="T59" i="1" s="1"/>
  <c r="T58" i="1"/>
  <c r="U58" i="1" s="1"/>
  <c r="R58" i="1"/>
  <c r="R57" i="1"/>
  <c r="T57" i="1" s="1"/>
  <c r="T56" i="1"/>
  <c r="U56" i="1" s="1"/>
  <c r="R56" i="1"/>
  <c r="R55" i="1"/>
  <c r="T55" i="1" s="1"/>
  <c r="T54" i="1"/>
  <c r="U54" i="1" s="1"/>
  <c r="R54" i="1"/>
  <c r="R53" i="1"/>
  <c r="T53" i="1" s="1"/>
  <c r="T52" i="1"/>
  <c r="U52" i="1" s="1"/>
  <c r="R52" i="1"/>
  <c r="R51" i="1"/>
  <c r="T51" i="1" s="1"/>
  <c r="T50" i="1"/>
  <c r="U50" i="1" s="1"/>
  <c r="R50" i="1"/>
  <c r="R49" i="1"/>
  <c r="T49" i="1" s="1"/>
  <c r="Y49" i="1" s="1"/>
  <c r="T48" i="1"/>
  <c r="U48" i="1" s="1"/>
  <c r="R48" i="1"/>
  <c r="R47" i="1"/>
  <c r="T47" i="1" s="1"/>
  <c r="Y47" i="1" s="1"/>
  <c r="T46" i="1"/>
  <c r="U46" i="1" s="1"/>
  <c r="R46" i="1"/>
  <c r="R45" i="1"/>
  <c r="T45" i="1" s="1"/>
  <c r="Y45" i="1" s="1"/>
  <c r="R44" i="1"/>
  <c r="T44" i="1" s="1"/>
  <c r="T43" i="1"/>
  <c r="Y43" i="1" s="1"/>
  <c r="R43" i="1"/>
  <c r="R42" i="1"/>
  <c r="T42" i="1" s="1"/>
  <c r="T41" i="1"/>
  <c r="Y41" i="1" s="1"/>
  <c r="R41" i="1"/>
  <c r="R40" i="1"/>
  <c r="T40" i="1" s="1"/>
  <c r="T39" i="1"/>
  <c r="Y39" i="1" s="1"/>
  <c r="R39" i="1"/>
  <c r="R38" i="1"/>
  <c r="T38" i="1" s="1"/>
  <c r="T37" i="1"/>
  <c r="Y37" i="1" s="1"/>
  <c r="R37" i="1"/>
  <c r="R36" i="1"/>
  <c r="T36" i="1" s="1"/>
  <c r="T35" i="1"/>
  <c r="Y35" i="1" s="1"/>
  <c r="R35" i="1"/>
  <c r="R34" i="1"/>
  <c r="T34" i="1" s="1"/>
  <c r="T33" i="1"/>
  <c r="Y33" i="1" s="1"/>
  <c r="R33" i="1"/>
  <c r="R32" i="1"/>
  <c r="T32" i="1" s="1"/>
  <c r="T31" i="1"/>
  <c r="Y31" i="1" s="1"/>
  <c r="R31" i="1"/>
  <c r="R30" i="1"/>
  <c r="T30" i="1" s="1"/>
  <c r="T29" i="1"/>
  <c r="Y29" i="1" s="1"/>
  <c r="R29" i="1"/>
  <c r="R28" i="1"/>
  <c r="T28" i="1" s="1"/>
  <c r="T27" i="1"/>
  <c r="Y27" i="1" s="1"/>
  <c r="R27" i="1"/>
  <c r="R26" i="1"/>
  <c r="T26" i="1" s="1"/>
  <c r="T25" i="1"/>
  <c r="Y25" i="1" s="1"/>
  <c r="R25" i="1"/>
  <c r="R24" i="1"/>
  <c r="T24" i="1" s="1"/>
  <c r="T23" i="1"/>
  <c r="Y23" i="1" s="1"/>
  <c r="R23" i="1"/>
  <c r="R22" i="1"/>
  <c r="T22" i="1" s="1"/>
  <c r="T21" i="1"/>
  <c r="Y21" i="1" s="1"/>
  <c r="R21" i="1"/>
  <c r="R20" i="1"/>
  <c r="T20" i="1" s="1"/>
  <c r="T19" i="1"/>
  <c r="Y19" i="1" s="1"/>
  <c r="R19" i="1"/>
  <c r="R18" i="1"/>
  <c r="T18" i="1" s="1"/>
  <c r="U17" i="1"/>
  <c r="T17" i="1"/>
  <c r="R16" i="1"/>
  <c r="T16" i="1" s="1"/>
  <c r="T15" i="1"/>
  <c r="Y15" i="1" s="1"/>
  <c r="R15" i="1"/>
  <c r="R14" i="1"/>
  <c r="T14" i="1" s="1"/>
  <c r="T13" i="1"/>
  <c r="Y13" i="1" s="1"/>
  <c r="R13" i="1"/>
  <c r="R12" i="1"/>
  <c r="T12" i="1" s="1"/>
  <c r="T11" i="1"/>
  <c r="Y11" i="1" s="1"/>
  <c r="R11" i="1"/>
  <c r="R10" i="1"/>
  <c r="T10" i="1" s="1"/>
  <c r="A10" i="1"/>
  <c r="R9" i="1"/>
  <c r="T9" i="1" s="1"/>
  <c r="A9" i="1"/>
  <c r="Y9" i="1" l="1"/>
  <c r="U9" i="1"/>
  <c r="U10" i="1"/>
  <c r="Y10" i="1"/>
  <c r="U14" i="1"/>
  <c r="Y14" i="1"/>
  <c r="U18" i="1"/>
  <c r="Y18" i="1"/>
  <c r="U22" i="1"/>
  <c r="Y22" i="1"/>
  <c r="U26" i="1"/>
  <c r="Y26" i="1"/>
  <c r="U30" i="1"/>
  <c r="Y30" i="1"/>
  <c r="U34" i="1"/>
  <c r="Y34" i="1"/>
  <c r="U38" i="1"/>
  <c r="Y38" i="1"/>
  <c r="U42" i="1"/>
  <c r="Y42" i="1"/>
  <c r="U12" i="1"/>
  <c r="Y12" i="1"/>
  <c r="U16" i="1"/>
  <c r="Y16" i="1"/>
  <c r="U20" i="1"/>
  <c r="Y20" i="1"/>
  <c r="U24" i="1"/>
  <c r="Y24" i="1"/>
  <c r="U28" i="1"/>
  <c r="Y28" i="1"/>
  <c r="U32" i="1"/>
  <c r="Y32" i="1"/>
  <c r="U36" i="1"/>
  <c r="Y36" i="1"/>
  <c r="U40" i="1"/>
  <c r="Y40" i="1"/>
  <c r="U44" i="1"/>
  <c r="Y44" i="1"/>
  <c r="U11" i="1"/>
  <c r="U13" i="1"/>
  <c r="U15" i="1"/>
  <c r="U19" i="1"/>
  <c r="U21" i="1"/>
  <c r="U23" i="1"/>
  <c r="U25" i="1"/>
  <c r="U27" i="1"/>
  <c r="U29" i="1"/>
  <c r="U31" i="1"/>
  <c r="U33" i="1"/>
  <c r="U35" i="1"/>
  <c r="U37" i="1"/>
  <c r="U39" i="1"/>
  <c r="U41" i="1"/>
  <c r="U43" i="1"/>
  <c r="U45" i="1"/>
  <c r="Y46" i="1"/>
  <c r="U47" i="1"/>
  <c r="Y48" i="1"/>
  <c r="U49" i="1"/>
  <c r="Y50" i="1"/>
  <c r="Y53" i="1"/>
  <c r="U53" i="1"/>
  <c r="Y57" i="1"/>
  <c r="U57" i="1"/>
  <c r="Y64" i="1"/>
  <c r="U64" i="1"/>
  <c r="Y68" i="1"/>
  <c r="U68" i="1"/>
  <c r="Y72" i="1"/>
  <c r="U72" i="1"/>
  <c r="Y76" i="1"/>
  <c r="U76" i="1"/>
  <c r="Y80" i="1"/>
  <c r="U80" i="1"/>
  <c r="Y84" i="1"/>
  <c r="U84" i="1"/>
  <c r="Y88" i="1"/>
  <c r="U88" i="1"/>
  <c r="Y92" i="1"/>
  <c r="U92" i="1"/>
  <c r="Y96" i="1"/>
  <c r="U96" i="1"/>
  <c r="Y99" i="1"/>
  <c r="U99" i="1"/>
  <c r="Y103" i="1"/>
  <c r="U103" i="1"/>
  <c r="Y107" i="1"/>
  <c r="U107" i="1"/>
  <c r="Y111" i="1"/>
  <c r="U111" i="1"/>
  <c r="Y115" i="1"/>
  <c r="U115" i="1"/>
  <c r="Y119" i="1"/>
  <c r="U119" i="1"/>
  <c r="A11" i="1"/>
  <c r="Y51" i="1"/>
  <c r="U51" i="1"/>
  <c r="Y55" i="1"/>
  <c r="U55" i="1"/>
  <c r="Y59" i="1"/>
  <c r="U59" i="1"/>
  <c r="Y62" i="1"/>
  <c r="U62" i="1"/>
  <c r="Y66" i="1"/>
  <c r="U66" i="1"/>
  <c r="Y70" i="1"/>
  <c r="U70" i="1"/>
  <c r="Y74" i="1"/>
  <c r="U74" i="1"/>
  <c r="Y78" i="1"/>
  <c r="U78" i="1"/>
  <c r="Y82" i="1"/>
  <c r="U82" i="1"/>
  <c r="Y86" i="1"/>
  <c r="U86" i="1"/>
  <c r="Y90" i="1"/>
  <c r="U90" i="1"/>
  <c r="Y94" i="1"/>
  <c r="U94" i="1"/>
  <c r="Y101" i="1"/>
  <c r="U101" i="1"/>
  <c r="Y105" i="1"/>
  <c r="U105" i="1"/>
  <c r="Y109" i="1"/>
  <c r="U109" i="1"/>
  <c r="Y113" i="1"/>
  <c r="U113" i="1"/>
  <c r="Y117" i="1"/>
  <c r="U117" i="1"/>
  <c r="Y52" i="1"/>
  <c r="Y54" i="1"/>
  <c r="Y56" i="1"/>
  <c r="Y58" i="1"/>
  <c r="Y60" i="1"/>
  <c r="Y61" i="1"/>
  <c r="Y63" i="1"/>
  <c r="Y65" i="1"/>
  <c r="Y67" i="1"/>
  <c r="Y69" i="1"/>
  <c r="Y71" i="1"/>
  <c r="Y73" i="1"/>
  <c r="Y75" i="1"/>
  <c r="Y77" i="1"/>
  <c r="Y79" i="1"/>
  <c r="Y81" i="1"/>
  <c r="Y83" i="1"/>
  <c r="Y85" i="1"/>
  <c r="Y87" i="1"/>
  <c r="Y89" i="1"/>
  <c r="Y91" i="1"/>
  <c r="Y93" i="1"/>
  <c r="Y95" i="1"/>
  <c r="Y97" i="1"/>
  <c r="Y98" i="1"/>
  <c r="Y100" i="1"/>
  <c r="Y102" i="1"/>
  <c r="Y104" i="1"/>
  <c r="Y106" i="1"/>
  <c r="Y108" i="1"/>
  <c r="Y110" i="1"/>
  <c r="Y112" i="1"/>
  <c r="Y114" i="1"/>
  <c r="Y116" i="1"/>
  <c r="Y118" i="1"/>
  <c r="Y150" i="1"/>
  <c r="U150" i="1"/>
  <c r="U153" i="1"/>
  <c r="Y153" i="1"/>
  <c r="U157" i="1"/>
  <c r="Y157" i="1"/>
  <c r="U161" i="1"/>
  <c r="Y161" i="1"/>
  <c r="U165" i="1"/>
  <c r="Y165" i="1"/>
  <c r="U169" i="1"/>
  <c r="Y169" i="1"/>
  <c r="U173" i="1"/>
  <c r="Y173" i="1"/>
  <c r="U177" i="1"/>
  <c r="Y177" i="1"/>
  <c r="U181" i="1"/>
  <c r="Y181" i="1"/>
  <c r="U185" i="1"/>
  <c r="Y185" i="1"/>
  <c r="U189" i="1"/>
  <c r="Y189" i="1"/>
  <c r="U193" i="1"/>
  <c r="Y193" i="1"/>
  <c r="U197" i="1"/>
  <c r="Y197" i="1"/>
  <c r="U201" i="1"/>
  <c r="Y201" i="1"/>
  <c r="Y120" i="1"/>
  <c r="U121" i="1"/>
  <c r="Y122" i="1"/>
  <c r="U123" i="1"/>
  <c r="Y124" i="1"/>
  <c r="U125" i="1"/>
  <c r="Y126" i="1"/>
  <c r="U127" i="1"/>
  <c r="Y128" i="1"/>
  <c r="U129" i="1"/>
  <c r="Y130" i="1"/>
  <c r="U131" i="1"/>
  <c r="Y132" i="1"/>
  <c r="U133" i="1"/>
  <c r="Y134" i="1"/>
  <c r="U151" i="1"/>
  <c r="Y151" i="1"/>
  <c r="U155" i="1"/>
  <c r="Y155" i="1"/>
  <c r="U159" i="1"/>
  <c r="Y159" i="1"/>
  <c r="U163" i="1"/>
  <c r="Y163" i="1"/>
  <c r="U167" i="1"/>
  <c r="Y167" i="1"/>
  <c r="U171" i="1"/>
  <c r="Y171" i="1"/>
  <c r="U175" i="1"/>
  <c r="Y175" i="1"/>
  <c r="U179" i="1"/>
  <c r="Y179" i="1"/>
  <c r="U183" i="1"/>
  <c r="Y183" i="1"/>
  <c r="U187" i="1"/>
  <c r="Y187" i="1"/>
  <c r="U191" i="1"/>
  <c r="Y191" i="1"/>
  <c r="U195" i="1"/>
  <c r="Y195" i="1"/>
  <c r="U199" i="1"/>
  <c r="Y199" i="1"/>
  <c r="U152" i="1"/>
  <c r="U154" i="1"/>
  <c r="U156" i="1"/>
  <c r="U158" i="1"/>
  <c r="U160" i="1"/>
  <c r="U162" i="1"/>
  <c r="U164" i="1"/>
  <c r="U166" i="1"/>
  <c r="U168" i="1"/>
  <c r="U170" i="1"/>
  <c r="U172" i="1"/>
  <c r="U174" i="1"/>
  <c r="U176" i="1"/>
  <c r="U178" i="1"/>
  <c r="U180" i="1"/>
  <c r="U182" i="1"/>
  <c r="U184" i="1"/>
  <c r="U186" i="1"/>
  <c r="U188" i="1"/>
  <c r="U190" i="1"/>
  <c r="U192" i="1"/>
  <c r="U194" i="1"/>
  <c r="U196" i="1"/>
  <c r="U198" i="1"/>
  <c r="U200" i="1"/>
  <c r="U202" i="1"/>
  <c r="Y204" i="1"/>
  <c r="U204" i="1"/>
  <c r="U207" i="1"/>
  <c r="Y207" i="1"/>
  <c r="U211" i="1"/>
  <c r="Y211" i="1"/>
  <c r="U215" i="1"/>
  <c r="Y215" i="1"/>
  <c r="U219" i="1"/>
  <c r="Y219" i="1"/>
  <c r="U223" i="1"/>
  <c r="Y223" i="1"/>
  <c r="U227" i="1"/>
  <c r="Y227" i="1"/>
  <c r="U231" i="1"/>
  <c r="Y231" i="1"/>
  <c r="U238" i="1"/>
  <c r="Y238" i="1"/>
  <c r="U242" i="1"/>
  <c r="Y242" i="1"/>
  <c r="U246" i="1"/>
  <c r="Y246" i="1"/>
  <c r="U250" i="1"/>
  <c r="Y250" i="1"/>
  <c r="U254" i="1"/>
  <c r="Y254" i="1"/>
  <c r="U256" i="1"/>
  <c r="Y256" i="1"/>
  <c r="U205" i="1"/>
  <c r="Y205" i="1"/>
  <c r="U209" i="1"/>
  <c r="Y209" i="1"/>
  <c r="U213" i="1"/>
  <c r="Y213" i="1"/>
  <c r="U217" i="1"/>
  <c r="Y217" i="1"/>
  <c r="U221" i="1"/>
  <c r="Y221" i="1"/>
  <c r="U225" i="1"/>
  <c r="Y225" i="1"/>
  <c r="U229" i="1"/>
  <c r="Y229" i="1"/>
  <c r="U233" i="1"/>
  <c r="Y233" i="1"/>
  <c r="U236" i="1"/>
  <c r="Y236" i="1"/>
  <c r="U240" i="1"/>
  <c r="Y240" i="1"/>
  <c r="U244" i="1"/>
  <c r="Y244" i="1"/>
  <c r="U248" i="1"/>
  <c r="Y248" i="1"/>
  <c r="U252" i="1"/>
  <c r="Y252" i="1"/>
  <c r="Y255" i="1"/>
  <c r="U255" i="1"/>
  <c r="U206" i="1"/>
  <c r="U208" i="1"/>
  <c r="U210" i="1"/>
  <c r="U212" i="1"/>
  <c r="U214" i="1"/>
  <c r="U216" i="1"/>
  <c r="U218" i="1"/>
  <c r="U220" i="1"/>
  <c r="U222" i="1"/>
  <c r="U224" i="1"/>
  <c r="U226" i="1"/>
  <c r="U228" i="1"/>
  <c r="U230" i="1"/>
  <c r="U232" i="1"/>
  <c r="U234" i="1"/>
  <c r="U235" i="1"/>
  <c r="U237" i="1"/>
  <c r="U239" i="1"/>
  <c r="U241" i="1"/>
  <c r="U243" i="1"/>
  <c r="U245" i="1"/>
  <c r="U247" i="1"/>
  <c r="U249" i="1"/>
  <c r="U251" i="1"/>
  <c r="U253" i="1"/>
  <c r="Y257" i="1"/>
  <c r="U258" i="1"/>
  <c r="U264" i="1"/>
  <c r="Y264" i="1"/>
  <c r="U268" i="1"/>
  <c r="Y268" i="1"/>
  <c r="U272" i="1"/>
  <c r="Y272" i="1"/>
  <c r="U276" i="1"/>
  <c r="Y276" i="1"/>
  <c r="U280" i="1"/>
  <c r="Y280" i="1"/>
  <c r="U284" i="1"/>
  <c r="Y284" i="1"/>
  <c r="U288" i="1"/>
  <c r="Y288" i="1"/>
  <c r="U292" i="1"/>
  <c r="Y292" i="1"/>
  <c r="U296" i="1"/>
  <c r="Y296" i="1"/>
  <c r="U298" i="1"/>
  <c r="Y298" i="1"/>
  <c r="U262" i="1"/>
  <c r="Y262" i="1"/>
  <c r="U266" i="1"/>
  <c r="Y266" i="1"/>
  <c r="U270" i="1"/>
  <c r="Y270" i="1"/>
  <c r="U274" i="1"/>
  <c r="Y274" i="1"/>
  <c r="U278" i="1"/>
  <c r="Y278" i="1"/>
  <c r="U282" i="1"/>
  <c r="Y282" i="1"/>
  <c r="U286" i="1"/>
  <c r="Y286" i="1"/>
  <c r="U290" i="1"/>
  <c r="Y290" i="1"/>
  <c r="U294" i="1"/>
  <c r="Y294" i="1"/>
  <c r="Y297" i="1"/>
  <c r="U297" i="1"/>
  <c r="Y299" i="1"/>
  <c r="U299" i="1"/>
  <c r="U261" i="1"/>
  <c r="U263" i="1"/>
  <c r="U265" i="1"/>
  <c r="U267" i="1"/>
  <c r="U269" i="1"/>
  <c r="U271" i="1"/>
  <c r="U273" i="1"/>
  <c r="U275" i="1"/>
  <c r="U277" i="1"/>
  <c r="U279" i="1"/>
  <c r="U281" i="1"/>
  <c r="U283" i="1"/>
  <c r="U285" i="1"/>
  <c r="U287" i="1"/>
  <c r="U289" i="1"/>
  <c r="U291" i="1"/>
  <c r="U293" i="1"/>
  <c r="U295" i="1"/>
  <c r="A12" i="1" l="1"/>
  <c r="A13" i="1" l="1"/>
  <c r="A14" i="1" l="1"/>
  <c r="A15" i="1" l="1"/>
  <c r="A16" i="1" l="1"/>
  <c r="A17" i="1" l="1"/>
  <c r="A18" i="1" l="1"/>
  <c r="A19" i="1" l="1"/>
  <c r="A20" i="1" l="1"/>
  <c r="A21" i="1" l="1"/>
  <c r="A22" i="1" l="1"/>
  <c r="A23" i="1" l="1"/>
  <c r="A24" i="1" l="1"/>
  <c r="A25" i="1" l="1"/>
  <c r="A26" i="1" l="1"/>
  <c r="A27" i="1" l="1"/>
  <c r="A28" i="1" l="1"/>
  <c r="A29" i="1" l="1"/>
  <c r="A30" i="1" l="1"/>
  <c r="A31" i="1" l="1"/>
  <c r="A32" i="1" l="1"/>
  <c r="A33" i="1" l="1"/>
  <c r="A34" i="1" l="1"/>
  <c r="A35" i="1" l="1"/>
  <c r="A36" i="1" l="1"/>
  <c r="A37" i="1" l="1"/>
  <c r="A38" i="1" l="1"/>
  <c r="A39" i="1" l="1"/>
  <c r="A40" i="1" l="1"/>
  <c r="A41" i="1" l="1"/>
  <c r="A42" i="1" l="1"/>
  <c r="A43" i="1" l="1"/>
  <c r="A44" i="1" l="1"/>
  <c r="A45" i="1" l="1"/>
  <c r="A46" i="1" l="1"/>
  <c r="A47" i="1" l="1"/>
  <c r="A48" i="1" l="1"/>
  <c r="A49" i="1" l="1"/>
  <c r="A50" i="1" l="1"/>
  <c r="A51" i="1" l="1"/>
  <c r="A52" i="1" l="1"/>
  <c r="A53" i="1" l="1"/>
  <c r="A54" i="1" l="1"/>
  <c r="A55" i="1" l="1"/>
  <c r="A56" i="1" l="1"/>
  <c r="A57" i="1" l="1"/>
  <c r="A58" i="1" l="1"/>
  <c r="A59" i="1" l="1"/>
  <c r="A60" i="1" l="1"/>
  <c r="A61" i="1" l="1"/>
  <c r="A62" i="1" l="1"/>
  <c r="A63" i="1" l="1"/>
  <c r="A64" i="1" l="1"/>
  <c r="A65" i="1" l="1"/>
  <c r="A66" i="1" l="1"/>
  <c r="A67" i="1" l="1"/>
  <c r="A68" i="1" l="1"/>
  <c r="A69" i="1" l="1"/>
  <c r="A70" i="1" l="1"/>
  <c r="A71" i="1" l="1"/>
  <c r="A72" i="1" l="1"/>
  <c r="A73" i="1" l="1"/>
  <c r="A74" i="1" l="1"/>
  <c r="A75" i="1" l="1"/>
  <c r="A76" i="1" l="1"/>
  <c r="A77" i="1" l="1"/>
  <c r="A78" i="1" l="1"/>
  <c r="A79" i="1" l="1"/>
  <c r="A80" i="1" l="1"/>
  <c r="A81" i="1" l="1"/>
  <c r="A82" i="1" l="1"/>
  <c r="A83" i="1" l="1"/>
  <c r="A84" i="1" l="1"/>
  <c r="A85" i="1" l="1"/>
  <c r="A86" i="1" l="1"/>
  <c r="A87" i="1" l="1"/>
  <c r="A88" i="1" l="1"/>
  <c r="A89" i="1" l="1"/>
  <c r="A90" i="1" l="1"/>
  <c r="A91" i="1" l="1"/>
  <c r="A92" i="1" l="1"/>
  <c r="A93" i="1" l="1"/>
  <c r="A94" i="1" l="1"/>
  <c r="A95" i="1" l="1"/>
  <c r="A96" i="1" l="1"/>
  <c r="A97" i="1" l="1"/>
  <c r="A98" i="1" l="1"/>
  <c r="A99" i="1" l="1"/>
  <c r="A100" i="1" l="1"/>
  <c r="A101" i="1" l="1"/>
  <c r="A102" i="1" l="1"/>
  <c r="A103" i="1" l="1"/>
  <c r="A104" i="1" l="1"/>
  <c r="A105" i="1" l="1"/>
  <c r="A106" i="1" l="1"/>
  <c r="A107" i="1" l="1"/>
  <c r="A108" i="1" l="1"/>
  <c r="A109" i="1" l="1"/>
  <c r="A110" i="1" l="1"/>
  <c r="A111" i="1" l="1"/>
  <c r="A112" i="1" l="1"/>
  <c r="A113" i="1" l="1"/>
  <c r="A114" i="1" l="1"/>
  <c r="A115" i="1" l="1"/>
  <c r="A116" i="1" l="1"/>
  <c r="A117" i="1" l="1"/>
  <c r="A118" i="1" l="1"/>
  <c r="A119" i="1" l="1"/>
  <c r="A120" i="1" l="1"/>
  <c r="A121" i="1" l="1"/>
  <c r="A122" i="1" l="1"/>
  <c r="A123" i="1" l="1"/>
  <c r="A124" i="1" l="1"/>
  <c r="A125" i="1" l="1"/>
  <c r="A126" i="1" l="1"/>
  <c r="A127" i="1" l="1"/>
  <c r="A128" i="1" l="1"/>
  <c r="A129" i="1" l="1"/>
  <c r="A130" i="1" l="1"/>
  <c r="A131" i="1" l="1"/>
  <c r="A132" i="1" l="1"/>
  <c r="A133" i="1" l="1"/>
  <c r="A134" i="1" l="1"/>
  <c r="A135" i="1" l="1"/>
  <c r="A136" i="1" l="1"/>
  <c r="A137" i="1" l="1"/>
  <c r="A138" i="1" l="1"/>
  <c r="A139" i="1" l="1"/>
  <c r="A140" i="1" l="1"/>
  <c r="A141" i="1" l="1"/>
  <c r="A142" i="1" l="1"/>
  <c r="A143" i="1" l="1"/>
  <c r="A144" i="1" l="1"/>
  <c r="A145" i="1" l="1"/>
  <c r="A146" i="1" l="1"/>
  <c r="A147" i="1" l="1"/>
  <c r="A148" i="1" l="1"/>
  <c r="A149" i="1" l="1"/>
  <c r="A150" i="1" l="1"/>
  <c r="A151" i="1" l="1"/>
  <c r="A152" i="1" l="1"/>
  <c r="A153" i="1" l="1"/>
  <c r="A154" i="1" l="1"/>
  <c r="A155" i="1" l="1"/>
  <c r="A156" i="1" l="1"/>
  <c r="A157" i="1" l="1"/>
  <c r="A158" i="1" l="1"/>
  <c r="A159" i="1" l="1"/>
  <c r="A160" i="1" l="1"/>
  <c r="A161" i="1" l="1"/>
  <c r="A162" i="1" l="1"/>
  <c r="A163" i="1" l="1"/>
  <c r="A164" i="1" l="1"/>
  <c r="A165" i="1" l="1"/>
  <c r="A166" i="1" l="1"/>
  <c r="A167" i="1" l="1"/>
  <c r="A168" i="1" l="1"/>
  <c r="A169" i="1" l="1"/>
  <c r="A170" i="1" l="1"/>
  <c r="A171" i="1" l="1"/>
  <c r="A172" i="1" l="1"/>
  <c r="A173" i="1" l="1"/>
  <c r="A174" i="1" l="1"/>
  <c r="A175" i="1" l="1"/>
  <c r="A176" i="1" l="1"/>
  <c r="A177" i="1" l="1"/>
  <c r="A178" i="1" l="1"/>
  <c r="A179" i="1" l="1"/>
  <c r="A180" i="1" l="1"/>
  <c r="A181" i="1" l="1"/>
  <c r="A182" i="1" l="1"/>
  <c r="A183" i="1" l="1"/>
  <c r="A184" i="1" l="1"/>
  <c r="A185" i="1" l="1"/>
  <c r="A186" i="1" l="1"/>
  <c r="A187" i="1" l="1"/>
  <c r="A188" i="1" l="1"/>
  <c r="A189" i="1" l="1"/>
  <c r="A190" i="1" l="1"/>
  <c r="A191" i="1" l="1"/>
  <c r="A192" i="1" l="1"/>
  <c r="A193" i="1" l="1"/>
  <c r="A194" i="1" l="1"/>
  <c r="A195" i="1" l="1"/>
  <c r="A196" i="1" l="1"/>
  <c r="A197" i="1" l="1"/>
  <c r="A198" i="1" l="1"/>
  <c r="A199" i="1" l="1"/>
  <c r="A200" i="1" l="1"/>
  <c r="A201" i="1" l="1"/>
  <c r="A202" i="1" l="1"/>
  <c r="A203" i="1" l="1"/>
  <c r="A204" i="1" l="1"/>
  <c r="A205" i="1" l="1"/>
  <c r="A206" i="1" l="1"/>
  <c r="A207" i="1" l="1"/>
  <c r="A208" i="1" l="1"/>
  <c r="A209" i="1" l="1"/>
  <c r="A210" i="1" l="1"/>
  <c r="A211" i="1" l="1"/>
  <c r="A212" i="1" l="1"/>
  <c r="A213" i="1" l="1"/>
  <c r="A214" i="1" l="1"/>
  <c r="A215" i="1" l="1"/>
  <c r="A216" i="1" l="1"/>
  <c r="A217" i="1" l="1"/>
  <c r="A218" i="1" l="1"/>
  <c r="A219" i="1" l="1"/>
  <c r="A220" i="1" l="1"/>
  <c r="A221" i="1" l="1"/>
  <c r="A222" i="1" l="1"/>
  <c r="A223" i="1" l="1"/>
  <c r="A224" i="1" l="1"/>
  <c r="A225" i="1" l="1"/>
  <c r="A226" i="1" l="1"/>
  <c r="A227" i="1" l="1"/>
  <c r="A228" i="1" l="1"/>
  <c r="A229" i="1" l="1"/>
  <c r="A230" i="1" l="1"/>
  <c r="A231" i="1" l="1"/>
  <c r="A232" i="1" l="1"/>
  <c r="A233" i="1" l="1"/>
  <c r="A234" i="1" l="1"/>
  <c r="A235" i="1" l="1"/>
  <c r="A236" i="1" l="1"/>
  <c r="A237" i="1" l="1"/>
  <c r="A238" i="1" l="1"/>
  <c r="A239" i="1" l="1"/>
  <c r="A240" i="1" l="1"/>
  <c r="A241" i="1" l="1"/>
  <c r="A242" i="1" l="1"/>
  <c r="A243" i="1" l="1"/>
  <c r="A244" i="1" l="1"/>
  <c r="A245" i="1" l="1"/>
  <c r="A246" i="1" l="1"/>
  <c r="A247" i="1" l="1"/>
  <c r="A248" i="1" l="1"/>
  <c r="A249" i="1" l="1"/>
  <c r="A250" i="1" l="1"/>
  <c r="A251" i="1" l="1"/>
  <c r="A252" i="1" l="1"/>
  <c r="A253" i="1" l="1"/>
  <c r="A254" i="1" l="1"/>
  <c r="A255" i="1" l="1"/>
  <c r="A256" i="1" l="1"/>
  <c r="A257" i="1" l="1"/>
  <c r="A258" i="1" l="1"/>
  <c r="A259" i="1" l="1"/>
  <c r="A260" i="1" l="1"/>
  <c r="A261" i="1" l="1"/>
  <c r="A262" i="1" l="1"/>
  <c r="A263" i="1" l="1"/>
  <c r="A264" i="1" l="1"/>
  <c r="A265" i="1" l="1"/>
  <c r="A266" i="1" l="1"/>
  <c r="A267" i="1" l="1"/>
  <c r="A268" i="1" l="1"/>
  <c r="A269" i="1" l="1"/>
  <c r="A270" i="1" l="1"/>
  <c r="A271" i="1" l="1"/>
  <c r="A272" i="1" l="1"/>
  <c r="A273" i="1" l="1"/>
  <c r="A274" i="1" l="1"/>
  <c r="A275" i="1" l="1"/>
  <c r="A276" i="1" l="1"/>
  <c r="A277" i="1" l="1"/>
  <c r="A278" i="1" l="1"/>
  <c r="A279" i="1" l="1"/>
  <c r="A280" i="1" l="1"/>
  <c r="A281" i="1" l="1"/>
  <c r="A282" i="1" l="1"/>
  <c r="A283" i="1" l="1"/>
  <c r="A284" i="1" l="1"/>
  <c r="A285" i="1" l="1"/>
  <c r="A286" i="1" l="1"/>
  <c r="A287" i="1" l="1"/>
  <c r="A288" i="1" l="1"/>
  <c r="A289" i="1" l="1"/>
  <c r="A290" i="1" l="1"/>
  <c r="A291" i="1" l="1"/>
  <c r="A292" i="1" l="1"/>
  <c r="A293" i="1" l="1"/>
  <c r="A294" i="1" l="1"/>
  <c r="A295" i="1" l="1"/>
  <c r="A296" i="1" l="1"/>
  <c r="A299" i="1" l="1"/>
  <c r="A297" i="1"/>
  <c r="A298" i="1" s="1"/>
</calcChain>
</file>

<file path=xl/sharedStrings.xml><?xml version="1.0" encoding="utf-8"?>
<sst xmlns="http://schemas.openxmlformats.org/spreadsheetml/2006/main" count="1195" uniqueCount="135">
  <si>
    <t>Объемы потребления тепловой энергии по ЗАО, Кунцево</t>
  </si>
  <si>
    <t>период 2016  для производства начислений на 2017г.</t>
  </si>
  <si>
    <t>Район  Кунцево</t>
  </si>
  <si>
    <t>№№</t>
  </si>
  <si>
    <t>Улица</t>
  </si>
  <si>
    <t>Дом</t>
  </si>
  <si>
    <t>Строение</t>
  </si>
  <si>
    <t>Корпус</t>
  </si>
  <si>
    <t>Объемы потребления</t>
  </si>
  <si>
    <t>Площадь жилых помещений</t>
  </si>
  <si>
    <t>ГКал/кв.м по данным ПАО "МОЭК"</t>
  </si>
  <si>
    <t>ГКал/кв.м к выставлению по решению УК</t>
  </si>
  <si>
    <t>Кол-во мес.</t>
  </si>
  <si>
    <t>коэф.2015г.</t>
  </si>
  <si>
    <t>разница</t>
  </si>
  <si>
    <t>01.2016</t>
  </si>
  <si>
    <t>02.2016</t>
  </si>
  <si>
    <t>03.2016</t>
  </si>
  <si>
    <t>04.2016</t>
  </si>
  <si>
    <t>05.2016</t>
  </si>
  <si>
    <t>06.2016</t>
  </si>
  <si>
    <t>07.2016</t>
  </si>
  <si>
    <t>08.2016</t>
  </si>
  <si>
    <t>09.2016</t>
  </si>
  <si>
    <t>10.2016</t>
  </si>
  <si>
    <t>11.2016</t>
  </si>
  <si>
    <t>12.2016</t>
  </si>
  <si>
    <t>ИТОГО</t>
  </si>
  <si>
    <t>Бобруйская ул.</t>
  </si>
  <si>
    <t>2</t>
  </si>
  <si>
    <t/>
  </si>
  <si>
    <t xml:space="preserve"> </t>
  </si>
  <si>
    <t>3</t>
  </si>
  <si>
    <t>4</t>
  </si>
  <si>
    <t>1</t>
  </si>
  <si>
    <t>6</t>
  </si>
  <si>
    <t xml:space="preserve"> 1</t>
  </si>
  <si>
    <t xml:space="preserve"> 2</t>
  </si>
  <si>
    <t>10</t>
  </si>
  <si>
    <t>14</t>
  </si>
  <si>
    <t>16</t>
  </si>
  <si>
    <t>18</t>
  </si>
  <si>
    <t>20</t>
  </si>
  <si>
    <t>24</t>
  </si>
  <si>
    <t>26</t>
  </si>
  <si>
    <t>28</t>
  </si>
  <si>
    <t>32</t>
  </si>
  <si>
    <t>34</t>
  </si>
  <si>
    <t>Боженко ул.</t>
  </si>
  <si>
    <t>5</t>
  </si>
  <si>
    <t>7</t>
  </si>
  <si>
    <t>8</t>
  </si>
  <si>
    <t>9</t>
  </si>
  <si>
    <t>11</t>
  </si>
  <si>
    <t>11/55</t>
  </si>
  <si>
    <t>12</t>
  </si>
  <si>
    <t>Ботылева Василия ул.</t>
  </si>
  <si>
    <t>Будановой Екатерины ул.</t>
  </si>
  <si>
    <t>22</t>
  </si>
  <si>
    <t>Ельнинская ул.</t>
  </si>
  <si>
    <t>15</t>
  </si>
  <si>
    <t>17</t>
  </si>
  <si>
    <t>Ивана Франко ул.</t>
  </si>
  <si>
    <t>30</t>
  </si>
  <si>
    <t>36</t>
  </si>
  <si>
    <t>38</t>
  </si>
  <si>
    <t>40</t>
  </si>
  <si>
    <t>Истринская ул.</t>
  </si>
  <si>
    <t>Истринская ул. (4-12 подъезд)</t>
  </si>
  <si>
    <t>Коцюбинского ул.</t>
  </si>
  <si>
    <t>Кунцевская ул.</t>
  </si>
  <si>
    <t>13</t>
  </si>
  <si>
    <t>13/6</t>
  </si>
  <si>
    <t>19</t>
  </si>
  <si>
    <t>Молдавская ул.</t>
  </si>
  <si>
    <t>Молодогвардейская ул.</t>
  </si>
  <si>
    <t>21</t>
  </si>
  <si>
    <t>23</t>
  </si>
  <si>
    <t>25</t>
  </si>
  <si>
    <t>27</t>
  </si>
  <si>
    <t>29</t>
  </si>
  <si>
    <t>31</t>
  </si>
  <si>
    <t>33</t>
  </si>
  <si>
    <t>35</t>
  </si>
  <si>
    <t>37</t>
  </si>
  <si>
    <t>39</t>
  </si>
  <si>
    <t>41</t>
  </si>
  <si>
    <t>43/17</t>
  </si>
  <si>
    <t>45</t>
  </si>
  <si>
    <t>46</t>
  </si>
  <si>
    <t>47</t>
  </si>
  <si>
    <t>55</t>
  </si>
  <si>
    <t>Новолучанская ул.</t>
  </si>
  <si>
    <t>Новорублевская ул.</t>
  </si>
  <si>
    <t>Новорублевская 2-я ул.</t>
  </si>
  <si>
    <t>Обводное шоссе</t>
  </si>
  <si>
    <t>Оршанская ул.</t>
  </si>
  <si>
    <t>Павлова академика ул.</t>
  </si>
  <si>
    <t>42</t>
  </si>
  <si>
    <t>48</t>
  </si>
  <si>
    <t>Партизанская ул.</t>
  </si>
  <si>
    <t>43</t>
  </si>
  <si>
    <t>49</t>
  </si>
  <si>
    <t>51</t>
  </si>
  <si>
    <t>53</t>
  </si>
  <si>
    <t>Полоцкая ул.</t>
  </si>
  <si>
    <t>10/2</t>
  </si>
  <si>
    <t>16/14</t>
  </si>
  <si>
    <t>23/17</t>
  </si>
  <si>
    <t>Рублевское шоссе</t>
  </si>
  <si>
    <t xml:space="preserve"> 3</t>
  </si>
  <si>
    <t>79</t>
  </si>
  <si>
    <t>81</t>
  </si>
  <si>
    <t>83</t>
  </si>
  <si>
    <t>85</t>
  </si>
  <si>
    <t>89</t>
  </si>
  <si>
    <t>91</t>
  </si>
  <si>
    <t>93</t>
  </si>
  <si>
    <t>97</t>
  </si>
  <si>
    <t>99</t>
  </si>
  <si>
    <t>109</t>
  </si>
  <si>
    <t>111</t>
  </si>
  <si>
    <t>Советская ул. (Рублево)</t>
  </si>
  <si>
    <t>Тимошенко Маршала ул.</t>
  </si>
  <si>
    <t>44</t>
  </si>
  <si>
    <t>Украинки Леси ул.</t>
  </si>
  <si>
    <t>Ярцевская ул.</t>
  </si>
  <si>
    <t xml:space="preserve">Директор </t>
  </si>
  <si>
    <t>Руководитель МФЦ</t>
  </si>
  <si>
    <t>ГБУ "Жилищник района Кунцево"</t>
  </si>
  <si>
    <t>районов Можайский и Кунцево</t>
  </si>
  <si>
    <t>_______________________</t>
  </si>
  <si>
    <t>___________________</t>
  </si>
  <si>
    <t>И.В. Русанов</t>
  </si>
  <si>
    <t>А.С. Шантурова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</si>
</sst>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0"/>
  </numFmts>
  <fonts count="5" x14ac:knownFonts="1">
    <font>
      <sz val="11"/>
      <color theme="1"/>
      <name val="Calibri"/>
      <family val="2"/>
      <charset val="204"/>
      <scheme val="minor"/>
    </font>
    <font>
      <b/>
      <sz val="12"/>
      <name val="Arial Cyr"/>
      <charset val="204"/>
    </font>
    <font>
      <b/>
      <sz val="8"/>
      <name val="Arial Cyr"/>
      <charset val="204"/>
    </font>
    <font>
      <sz val="8"/>
      <name val="Arial Cyr"/>
      <charset val="204"/>
    </font>
    <font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right" vertical="center" wrapText="1"/>
    </xf>
    <xf numFmtId="164" fontId="3" fillId="0" borderId="6" xfId="0" applyNumberFormat="1" applyFont="1" applyBorder="1" applyAlignment="1">
      <alignment horizontal="right" vertical="center" wrapText="1"/>
    </xf>
    <xf numFmtId="0" fontId="3" fillId="0" borderId="0" xfId="0" applyFont="1"/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/>
    <xf numFmtId="0" fontId="3" fillId="0" borderId="8" xfId="0" applyFont="1" applyFill="1" applyBorder="1"/>
    <xf numFmtId="0" fontId="3" fillId="0" borderId="6" xfId="0" applyFont="1" applyFill="1" applyBorder="1" applyAlignment="1">
      <alignment horizontal="right" vertical="center" wrapText="1"/>
    </xf>
    <xf numFmtId="164" fontId="3" fillId="0" borderId="6" xfId="0" applyNumberFormat="1" applyFont="1" applyFill="1" applyBorder="1" applyAlignment="1">
      <alignment horizontal="right" vertical="center" wrapText="1"/>
    </xf>
    <xf numFmtId="0" fontId="3" fillId="0" borderId="0" xfId="0" applyFont="1" applyFill="1"/>
    <xf numFmtId="0" fontId="3" fillId="2" borderId="6" xfId="0" applyFont="1" applyFill="1" applyBorder="1" applyAlignment="1">
      <alignment horizontal="right" vertical="center" wrapText="1"/>
    </xf>
    <xf numFmtId="0" fontId="4" fillId="0" borderId="7" xfId="0" applyFont="1" applyFill="1" applyBorder="1" applyAlignment="1">
      <alignment horizontal="right"/>
    </xf>
    <xf numFmtId="0" fontId="4" fillId="0" borderId="7" xfId="0" applyFont="1" applyFill="1" applyBorder="1"/>
    <xf numFmtId="0" fontId="0" fillId="0" borderId="0" xfId="0" applyFont="1"/>
    <xf numFmtId="0" fontId="0" fillId="0" borderId="0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08"/>
  <sheetViews>
    <sheetView tabSelected="1" workbookViewId="0">
      <selection activeCell="I5" sqref="I5"/>
    </sheetView>
  </sheetViews>
  <sheetFormatPr defaultRowHeight="15" x14ac:dyDescent="0.25"/>
  <cols>
    <col min="1" max="1" width="5.28515625" customWidth="1"/>
    <col min="2" max="2" width="24" customWidth="1"/>
    <col min="3" max="3" width="8.5703125" customWidth="1"/>
    <col min="4" max="4" width="6.140625" customWidth="1"/>
    <col min="5" max="5" width="7" customWidth="1"/>
    <col min="6" max="6" width="10.28515625" customWidth="1"/>
    <col min="7" max="8" width="9.85546875" customWidth="1"/>
    <col min="9" max="9" width="9.28515625" customWidth="1"/>
    <col min="10" max="10" width="9.140625" customWidth="1"/>
    <col min="11" max="12" width="7.7109375" customWidth="1"/>
    <col min="13" max="13" width="7.42578125" customWidth="1"/>
    <col min="14" max="14" width="7.140625" customWidth="1"/>
    <col min="15" max="15" width="9.28515625" customWidth="1"/>
    <col min="16" max="16" width="8.85546875" customWidth="1"/>
    <col min="17" max="17" width="8.5703125" customWidth="1"/>
    <col min="18" max="18" width="9.7109375" customWidth="1"/>
    <col min="19" max="19" width="9" customWidth="1"/>
    <col min="20" max="20" width="9.85546875" customWidth="1"/>
    <col min="21" max="21" width="9.7109375" customWidth="1"/>
    <col min="22" max="22" width="7.7109375" customWidth="1"/>
    <col min="25" max="25" width="10.42578125" bestFit="1" customWidth="1"/>
    <col min="257" max="257" width="5.28515625" customWidth="1"/>
    <col min="258" max="258" width="24" customWidth="1"/>
    <col min="259" max="259" width="8.5703125" customWidth="1"/>
    <col min="260" max="260" width="6.140625" customWidth="1"/>
    <col min="261" max="261" width="7" customWidth="1"/>
    <col min="262" max="262" width="10.28515625" customWidth="1"/>
    <col min="263" max="264" width="9.85546875" customWidth="1"/>
    <col min="265" max="265" width="9.28515625" customWidth="1"/>
    <col min="266" max="266" width="9.140625" customWidth="1"/>
    <col min="267" max="268" width="7.7109375" customWidth="1"/>
    <col min="269" max="269" width="7.42578125" customWidth="1"/>
    <col min="270" max="270" width="7.140625" customWidth="1"/>
    <col min="271" max="271" width="9.28515625" customWidth="1"/>
    <col min="272" max="272" width="8.85546875" customWidth="1"/>
    <col min="273" max="273" width="8.5703125" customWidth="1"/>
    <col min="274" max="274" width="9.7109375" customWidth="1"/>
    <col min="275" max="275" width="9" customWidth="1"/>
    <col min="276" max="276" width="9.85546875" customWidth="1"/>
    <col min="277" max="277" width="9.7109375" customWidth="1"/>
    <col min="278" max="278" width="7.7109375" customWidth="1"/>
    <col min="281" max="281" width="10.42578125" bestFit="1" customWidth="1"/>
    <col min="513" max="513" width="5.28515625" customWidth="1"/>
    <col min="514" max="514" width="24" customWidth="1"/>
    <col min="515" max="515" width="8.5703125" customWidth="1"/>
    <col min="516" max="516" width="6.140625" customWidth="1"/>
    <col min="517" max="517" width="7" customWidth="1"/>
    <col min="518" max="518" width="10.28515625" customWidth="1"/>
    <col min="519" max="520" width="9.85546875" customWidth="1"/>
    <col min="521" max="521" width="9.28515625" customWidth="1"/>
    <col min="522" max="522" width="9.140625" customWidth="1"/>
    <col min="523" max="524" width="7.7109375" customWidth="1"/>
    <col min="525" max="525" width="7.42578125" customWidth="1"/>
    <col min="526" max="526" width="7.140625" customWidth="1"/>
    <col min="527" max="527" width="9.28515625" customWidth="1"/>
    <col min="528" max="528" width="8.85546875" customWidth="1"/>
    <col min="529" max="529" width="8.5703125" customWidth="1"/>
    <col min="530" max="530" width="9.7109375" customWidth="1"/>
    <col min="531" max="531" width="9" customWidth="1"/>
    <col min="532" max="532" width="9.85546875" customWidth="1"/>
    <col min="533" max="533" width="9.7109375" customWidth="1"/>
    <col min="534" max="534" width="7.7109375" customWidth="1"/>
    <col min="537" max="537" width="10.42578125" bestFit="1" customWidth="1"/>
    <col min="769" max="769" width="5.28515625" customWidth="1"/>
    <col min="770" max="770" width="24" customWidth="1"/>
    <col min="771" max="771" width="8.5703125" customWidth="1"/>
    <col min="772" max="772" width="6.140625" customWidth="1"/>
    <col min="773" max="773" width="7" customWidth="1"/>
    <col min="774" max="774" width="10.28515625" customWidth="1"/>
    <col min="775" max="776" width="9.85546875" customWidth="1"/>
    <col min="777" max="777" width="9.28515625" customWidth="1"/>
    <col min="778" max="778" width="9.140625" customWidth="1"/>
    <col min="779" max="780" width="7.7109375" customWidth="1"/>
    <col min="781" max="781" width="7.42578125" customWidth="1"/>
    <col min="782" max="782" width="7.140625" customWidth="1"/>
    <col min="783" max="783" width="9.28515625" customWidth="1"/>
    <col min="784" max="784" width="8.85546875" customWidth="1"/>
    <col min="785" max="785" width="8.5703125" customWidth="1"/>
    <col min="786" max="786" width="9.7109375" customWidth="1"/>
    <col min="787" max="787" width="9" customWidth="1"/>
    <col min="788" max="788" width="9.85546875" customWidth="1"/>
    <col min="789" max="789" width="9.7109375" customWidth="1"/>
    <col min="790" max="790" width="7.7109375" customWidth="1"/>
    <col min="793" max="793" width="10.42578125" bestFit="1" customWidth="1"/>
    <col min="1025" max="1025" width="5.28515625" customWidth="1"/>
    <col min="1026" max="1026" width="24" customWidth="1"/>
    <col min="1027" max="1027" width="8.5703125" customWidth="1"/>
    <col min="1028" max="1028" width="6.140625" customWidth="1"/>
    <col min="1029" max="1029" width="7" customWidth="1"/>
    <col min="1030" max="1030" width="10.28515625" customWidth="1"/>
    <col min="1031" max="1032" width="9.85546875" customWidth="1"/>
    <col min="1033" max="1033" width="9.28515625" customWidth="1"/>
    <col min="1034" max="1034" width="9.140625" customWidth="1"/>
    <col min="1035" max="1036" width="7.7109375" customWidth="1"/>
    <col min="1037" max="1037" width="7.42578125" customWidth="1"/>
    <col min="1038" max="1038" width="7.140625" customWidth="1"/>
    <col min="1039" max="1039" width="9.28515625" customWidth="1"/>
    <col min="1040" max="1040" width="8.85546875" customWidth="1"/>
    <col min="1041" max="1041" width="8.5703125" customWidth="1"/>
    <col min="1042" max="1042" width="9.7109375" customWidth="1"/>
    <col min="1043" max="1043" width="9" customWidth="1"/>
    <col min="1044" max="1044" width="9.85546875" customWidth="1"/>
    <col min="1045" max="1045" width="9.7109375" customWidth="1"/>
    <col min="1046" max="1046" width="7.7109375" customWidth="1"/>
    <col min="1049" max="1049" width="10.42578125" bestFit="1" customWidth="1"/>
    <col min="1281" max="1281" width="5.28515625" customWidth="1"/>
    <col min="1282" max="1282" width="24" customWidth="1"/>
    <col min="1283" max="1283" width="8.5703125" customWidth="1"/>
    <col min="1284" max="1284" width="6.140625" customWidth="1"/>
    <col min="1285" max="1285" width="7" customWidth="1"/>
    <col min="1286" max="1286" width="10.28515625" customWidth="1"/>
    <col min="1287" max="1288" width="9.85546875" customWidth="1"/>
    <col min="1289" max="1289" width="9.28515625" customWidth="1"/>
    <col min="1290" max="1290" width="9.140625" customWidth="1"/>
    <col min="1291" max="1292" width="7.7109375" customWidth="1"/>
    <col min="1293" max="1293" width="7.42578125" customWidth="1"/>
    <col min="1294" max="1294" width="7.140625" customWidth="1"/>
    <col min="1295" max="1295" width="9.28515625" customWidth="1"/>
    <col min="1296" max="1296" width="8.85546875" customWidth="1"/>
    <col min="1297" max="1297" width="8.5703125" customWidth="1"/>
    <col min="1298" max="1298" width="9.7109375" customWidth="1"/>
    <col min="1299" max="1299" width="9" customWidth="1"/>
    <col min="1300" max="1300" width="9.85546875" customWidth="1"/>
    <col min="1301" max="1301" width="9.7109375" customWidth="1"/>
    <col min="1302" max="1302" width="7.7109375" customWidth="1"/>
    <col min="1305" max="1305" width="10.42578125" bestFit="1" customWidth="1"/>
    <col min="1537" max="1537" width="5.28515625" customWidth="1"/>
    <col min="1538" max="1538" width="24" customWidth="1"/>
    <col min="1539" max="1539" width="8.5703125" customWidth="1"/>
    <col min="1540" max="1540" width="6.140625" customWidth="1"/>
    <col min="1541" max="1541" width="7" customWidth="1"/>
    <col min="1542" max="1542" width="10.28515625" customWidth="1"/>
    <col min="1543" max="1544" width="9.85546875" customWidth="1"/>
    <col min="1545" max="1545" width="9.28515625" customWidth="1"/>
    <col min="1546" max="1546" width="9.140625" customWidth="1"/>
    <col min="1547" max="1548" width="7.7109375" customWidth="1"/>
    <col min="1549" max="1549" width="7.42578125" customWidth="1"/>
    <col min="1550" max="1550" width="7.140625" customWidth="1"/>
    <col min="1551" max="1551" width="9.28515625" customWidth="1"/>
    <col min="1552" max="1552" width="8.85546875" customWidth="1"/>
    <col min="1553" max="1553" width="8.5703125" customWidth="1"/>
    <col min="1554" max="1554" width="9.7109375" customWidth="1"/>
    <col min="1555" max="1555" width="9" customWidth="1"/>
    <col min="1556" max="1556" width="9.85546875" customWidth="1"/>
    <col min="1557" max="1557" width="9.7109375" customWidth="1"/>
    <col min="1558" max="1558" width="7.7109375" customWidth="1"/>
    <col min="1561" max="1561" width="10.42578125" bestFit="1" customWidth="1"/>
    <col min="1793" max="1793" width="5.28515625" customWidth="1"/>
    <col min="1794" max="1794" width="24" customWidth="1"/>
    <col min="1795" max="1795" width="8.5703125" customWidth="1"/>
    <col min="1796" max="1796" width="6.140625" customWidth="1"/>
    <col min="1797" max="1797" width="7" customWidth="1"/>
    <col min="1798" max="1798" width="10.28515625" customWidth="1"/>
    <col min="1799" max="1800" width="9.85546875" customWidth="1"/>
    <col min="1801" max="1801" width="9.28515625" customWidth="1"/>
    <col min="1802" max="1802" width="9.140625" customWidth="1"/>
    <col min="1803" max="1804" width="7.7109375" customWidth="1"/>
    <col min="1805" max="1805" width="7.42578125" customWidth="1"/>
    <col min="1806" max="1806" width="7.140625" customWidth="1"/>
    <col min="1807" max="1807" width="9.28515625" customWidth="1"/>
    <col min="1808" max="1808" width="8.85546875" customWidth="1"/>
    <col min="1809" max="1809" width="8.5703125" customWidth="1"/>
    <col min="1810" max="1810" width="9.7109375" customWidth="1"/>
    <col min="1811" max="1811" width="9" customWidth="1"/>
    <col min="1812" max="1812" width="9.85546875" customWidth="1"/>
    <col min="1813" max="1813" width="9.7109375" customWidth="1"/>
    <col min="1814" max="1814" width="7.7109375" customWidth="1"/>
    <col min="1817" max="1817" width="10.42578125" bestFit="1" customWidth="1"/>
    <col min="2049" max="2049" width="5.28515625" customWidth="1"/>
    <col min="2050" max="2050" width="24" customWidth="1"/>
    <col min="2051" max="2051" width="8.5703125" customWidth="1"/>
    <col min="2052" max="2052" width="6.140625" customWidth="1"/>
    <col min="2053" max="2053" width="7" customWidth="1"/>
    <col min="2054" max="2054" width="10.28515625" customWidth="1"/>
    <col min="2055" max="2056" width="9.85546875" customWidth="1"/>
    <col min="2057" max="2057" width="9.28515625" customWidth="1"/>
    <col min="2058" max="2058" width="9.140625" customWidth="1"/>
    <col min="2059" max="2060" width="7.7109375" customWidth="1"/>
    <col min="2061" max="2061" width="7.42578125" customWidth="1"/>
    <col min="2062" max="2062" width="7.140625" customWidth="1"/>
    <col min="2063" max="2063" width="9.28515625" customWidth="1"/>
    <col min="2064" max="2064" width="8.85546875" customWidth="1"/>
    <col min="2065" max="2065" width="8.5703125" customWidth="1"/>
    <col min="2066" max="2066" width="9.7109375" customWidth="1"/>
    <col min="2067" max="2067" width="9" customWidth="1"/>
    <col min="2068" max="2068" width="9.85546875" customWidth="1"/>
    <col min="2069" max="2069" width="9.7109375" customWidth="1"/>
    <col min="2070" max="2070" width="7.7109375" customWidth="1"/>
    <col min="2073" max="2073" width="10.42578125" bestFit="1" customWidth="1"/>
    <col min="2305" max="2305" width="5.28515625" customWidth="1"/>
    <col min="2306" max="2306" width="24" customWidth="1"/>
    <col min="2307" max="2307" width="8.5703125" customWidth="1"/>
    <col min="2308" max="2308" width="6.140625" customWidth="1"/>
    <col min="2309" max="2309" width="7" customWidth="1"/>
    <col min="2310" max="2310" width="10.28515625" customWidth="1"/>
    <col min="2311" max="2312" width="9.85546875" customWidth="1"/>
    <col min="2313" max="2313" width="9.28515625" customWidth="1"/>
    <col min="2314" max="2314" width="9.140625" customWidth="1"/>
    <col min="2315" max="2316" width="7.7109375" customWidth="1"/>
    <col min="2317" max="2317" width="7.42578125" customWidth="1"/>
    <col min="2318" max="2318" width="7.140625" customWidth="1"/>
    <col min="2319" max="2319" width="9.28515625" customWidth="1"/>
    <col min="2320" max="2320" width="8.85546875" customWidth="1"/>
    <col min="2321" max="2321" width="8.5703125" customWidth="1"/>
    <col min="2322" max="2322" width="9.7109375" customWidth="1"/>
    <col min="2323" max="2323" width="9" customWidth="1"/>
    <col min="2324" max="2324" width="9.85546875" customWidth="1"/>
    <col min="2325" max="2325" width="9.7109375" customWidth="1"/>
    <col min="2326" max="2326" width="7.7109375" customWidth="1"/>
    <col min="2329" max="2329" width="10.42578125" bestFit="1" customWidth="1"/>
    <col min="2561" max="2561" width="5.28515625" customWidth="1"/>
    <col min="2562" max="2562" width="24" customWidth="1"/>
    <col min="2563" max="2563" width="8.5703125" customWidth="1"/>
    <col min="2564" max="2564" width="6.140625" customWidth="1"/>
    <col min="2565" max="2565" width="7" customWidth="1"/>
    <col min="2566" max="2566" width="10.28515625" customWidth="1"/>
    <col min="2567" max="2568" width="9.85546875" customWidth="1"/>
    <col min="2569" max="2569" width="9.28515625" customWidth="1"/>
    <col min="2570" max="2570" width="9.140625" customWidth="1"/>
    <col min="2571" max="2572" width="7.7109375" customWidth="1"/>
    <col min="2573" max="2573" width="7.42578125" customWidth="1"/>
    <col min="2574" max="2574" width="7.140625" customWidth="1"/>
    <col min="2575" max="2575" width="9.28515625" customWidth="1"/>
    <col min="2576" max="2576" width="8.85546875" customWidth="1"/>
    <col min="2577" max="2577" width="8.5703125" customWidth="1"/>
    <col min="2578" max="2578" width="9.7109375" customWidth="1"/>
    <col min="2579" max="2579" width="9" customWidth="1"/>
    <col min="2580" max="2580" width="9.85546875" customWidth="1"/>
    <col min="2581" max="2581" width="9.7109375" customWidth="1"/>
    <col min="2582" max="2582" width="7.7109375" customWidth="1"/>
    <col min="2585" max="2585" width="10.42578125" bestFit="1" customWidth="1"/>
    <col min="2817" max="2817" width="5.28515625" customWidth="1"/>
    <col min="2818" max="2818" width="24" customWidth="1"/>
    <col min="2819" max="2819" width="8.5703125" customWidth="1"/>
    <col min="2820" max="2820" width="6.140625" customWidth="1"/>
    <col min="2821" max="2821" width="7" customWidth="1"/>
    <col min="2822" max="2822" width="10.28515625" customWidth="1"/>
    <col min="2823" max="2824" width="9.85546875" customWidth="1"/>
    <col min="2825" max="2825" width="9.28515625" customWidth="1"/>
    <col min="2826" max="2826" width="9.140625" customWidth="1"/>
    <col min="2827" max="2828" width="7.7109375" customWidth="1"/>
    <col min="2829" max="2829" width="7.42578125" customWidth="1"/>
    <col min="2830" max="2830" width="7.140625" customWidth="1"/>
    <col min="2831" max="2831" width="9.28515625" customWidth="1"/>
    <col min="2832" max="2832" width="8.85546875" customWidth="1"/>
    <col min="2833" max="2833" width="8.5703125" customWidth="1"/>
    <col min="2834" max="2834" width="9.7109375" customWidth="1"/>
    <col min="2835" max="2835" width="9" customWidth="1"/>
    <col min="2836" max="2836" width="9.85546875" customWidth="1"/>
    <col min="2837" max="2837" width="9.7109375" customWidth="1"/>
    <col min="2838" max="2838" width="7.7109375" customWidth="1"/>
    <col min="2841" max="2841" width="10.42578125" bestFit="1" customWidth="1"/>
    <col min="3073" max="3073" width="5.28515625" customWidth="1"/>
    <col min="3074" max="3074" width="24" customWidth="1"/>
    <col min="3075" max="3075" width="8.5703125" customWidth="1"/>
    <col min="3076" max="3076" width="6.140625" customWidth="1"/>
    <col min="3077" max="3077" width="7" customWidth="1"/>
    <col min="3078" max="3078" width="10.28515625" customWidth="1"/>
    <col min="3079" max="3080" width="9.85546875" customWidth="1"/>
    <col min="3081" max="3081" width="9.28515625" customWidth="1"/>
    <col min="3082" max="3082" width="9.140625" customWidth="1"/>
    <col min="3083" max="3084" width="7.7109375" customWidth="1"/>
    <col min="3085" max="3085" width="7.42578125" customWidth="1"/>
    <col min="3086" max="3086" width="7.140625" customWidth="1"/>
    <col min="3087" max="3087" width="9.28515625" customWidth="1"/>
    <col min="3088" max="3088" width="8.85546875" customWidth="1"/>
    <col min="3089" max="3089" width="8.5703125" customWidth="1"/>
    <col min="3090" max="3090" width="9.7109375" customWidth="1"/>
    <col min="3091" max="3091" width="9" customWidth="1"/>
    <col min="3092" max="3092" width="9.85546875" customWidth="1"/>
    <col min="3093" max="3093" width="9.7109375" customWidth="1"/>
    <col min="3094" max="3094" width="7.7109375" customWidth="1"/>
    <col min="3097" max="3097" width="10.42578125" bestFit="1" customWidth="1"/>
    <col min="3329" max="3329" width="5.28515625" customWidth="1"/>
    <col min="3330" max="3330" width="24" customWidth="1"/>
    <col min="3331" max="3331" width="8.5703125" customWidth="1"/>
    <col min="3332" max="3332" width="6.140625" customWidth="1"/>
    <col min="3333" max="3333" width="7" customWidth="1"/>
    <col min="3334" max="3334" width="10.28515625" customWidth="1"/>
    <col min="3335" max="3336" width="9.85546875" customWidth="1"/>
    <col min="3337" max="3337" width="9.28515625" customWidth="1"/>
    <col min="3338" max="3338" width="9.140625" customWidth="1"/>
    <col min="3339" max="3340" width="7.7109375" customWidth="1"/>
    <col min="3341" max="3341" width="7.42578125" customWidth="1"/>
    <col min="3342" max="3342" width="7.140625" customWidth="1"/>
    <col min="3343" max="3343" width="9.28515625" customWidth="1"/>
    <col min="3344" max="3344" width="8.85546875" customWidth="1"/>
    <col min="3345" max="3345" width="8.5703125" customWidth="1"/>
    <col min="3346" max="3346" width="9.7109375" customWidth="1"/>
    <col min="3347" max="3347" width="9" customWidth="1"/>
    <col min="3348" max="3348" width="9.85546875" customWidth="1"/>
    <col min="3349" max="3349" width="9.7109375" customWidth="1"/>
    <col min="3350" max="3350" width="7.7109375" customWidth="1"/>
    <col min="3353" max="3353" width="10.42578125" bestFit="1" customWidth="1"/>
    <col min="3585" max="3585" width="5.28515625" customWidth="1"/>
    <col min="3586" max="3586" width="24" customWidth="1"/>
    <col min="3587" max="3587" width="8.5703125" customWidth="1"/>
    <col min="3588" max="3588" width="6.140625" customWidth="1"/>
    <col min="3589" max="3589" width="7" customWidth="1"/>
    <col min="3590" max="3590" width="10.28515625" customWidth="1"/>
    <col min="3591" max="3592" width="9.85546875" customWidth="1"/>
    <col min="3593" max="3593" width="9.28515625" customWidth="1"/>
    <col min="3594" max="3594" width="9.140625" customWidth="1"/>
    <col min="3595" max="3596" width="7.7109375" customWidth="1"/>
    <col min="3597" max="3597" width="7.42578125" customWidth="1"/>
    <col min="3598" max="3598" width="7.140625" customWidth="1"/>
    <col min="3599" max="3599" width="9.28515625" customWidth="1"/>
    <col min="3600" max="3600" width="8.85546875" customWidth="1"/>
    <col min="3601" max="3601" width="8.5703125" customWidth="1"/>
    <col min="3602" max="3602" width="9.7109375" customWidth="1"/>
    <col min="3603" max="3603" width="9" customWidth="1"/>
    <col min="3604" max="3604" width="9.85546875" customWidth="1"/>
    <col min="3605" max="3605" width="9.7109375" customWidth="1"/>
    <col min="3606" max="3606" width="7.7109375" customWidth="1"/>
    <col min="3609" max="3609" width="10.42578125" bestFit="1" customWidth="1"/>
    <col min="3841" max="3841" width="5.28515625" customWidth="1"/>
    <col min="3842" max="3842" width="24" customWidth="1"/>
    <col min="3843" max="3843" width="8.5703125" customWidth="1"/>
    <col min="3844" max="3844" width="6.140625" customWidth="1"/>
    <col min="3845" max="3845" width="7" customWidth="1"/>
    <col min="3846" max="3846" width="10.28515625" customWidth="1"/>
    <col min="3847" max="3848" width="9.85546875" customWidth="1"/>
    <col min="3849" max="3849" width="9.28515625" customWidth="1"/>
    <col min="3850" max="3850" width="9.140625" customWidth="1"/>
    <col min="3851" max="3852" width="7.7109375" customWidth="1"/>
    <col min="3853" max="3853" width="7.42578125" customWidth="1"/>
    <col min="3854" max="3854" width="7.140625" customWidth="1"/>
    <col min="3855" max="3855" width="9.28515625" customWidth="1"/>
    <col min="3856" max="3856" width="8.85546875" customWidth="1"/>
    <col min="3857" max="3857" width="8.5703125" customWidth="1"/>
    <col min="3858" max="3858" width="9.7109375" customWidth="1"/>
    <col min="3859" max="3859" width="9" customWidth="1"/>
    <col min="3860" max="3860" width="9.85546875" customWidth="1"/>
    <col min="3861" max="3861" width="9.7109375" customWidth="1"/>
    <col min="3862" max="3862" width="7.7109375" customWidth="1"/>
    <col min="3865" max="3865" width="10.42578125" bestFit="1" customWidth="1"/>
    <col min="4097" max="4097" width="5.28515625" customWidth="1"/>
    <col min="4098" max="4098" width="24" customWidth="1"/>
    <col min="4099" max="4099" width="8.5703125" customWidth="1"/>
    <col min="4100" max="4100" width="6.140625" customWidth="1"/>
    <col min="4101" max="4101" width="7" customWidth="1"/>
    <col min="4102" max="4102" width="10.28515625" customWidth="1"/>
    <col min="4103" max="4104" width="9.85546875" customWidth="1"/>
    <col min="4105" max="4105" width="9.28515625" customWidth="1"/>
    <col min="4106" max="4106" width="9.140625" customWidth="1"/>
    <col min="4107" max="4108" width="7.7109375" customWidth="1"/>
    <col min="4109" max="4109" width="7.42578125" customWidth="1"/>
    <col min="4110" max="4110" width="7.140625" customWidth="1"/>
    <col min="4111" max="4111" width="9.28515625" customWidth="1"/>
    <col min="4112" max="4112" width="8.85546875" customWidth="1"/>
    <col min="4113" max="4113" width="8.5703125" customWidth="1"/>
    <col min="4114" max="4114" width="9.7109375" customWidth="1"/>
    <col min="4115" max="4115" width="9" customWidth="1"/>
    <col min="4116" max="4116" width="9.85546875" customWidth="1"/>
    <col min="4117" max="4117" width="9.7109375" customWidth="1"/>
    <col min="4118" max="4118" width="7.7109375" customWidth="1"/>
    <col min="4121" max="4121" width="10.42578125" bestFit="1" customWidth="1"/>
    <col min="4353" max="4353" width="5.28515625" customWidth="1"/>
    <col min="4354" max="4354" width="24" customWidth="1"/>
    <col min="4355" max="4355" width="8.5703125" customWidth="1"/>
    <col min="4356" max="4356" width="6.140625" customWidth="1"/>
    <col min="4357" max="4357" width="7" customWidth="1"/>
    <col min="4358" max="4358" width="10.28515625" customWidth="1"/>
    <col min="4359" max="4360" width="9.85546875" customWidth="1"/>
    <col min="4361" max="4361" width="9.28515625" customWidth="1"/>
    <col min="4362" max="4362" width="9.140625" customWidth="1"/>
    <col min="4363" max="4364" width="7.7109375" customWidth="1"/>
    <col min="4365" max="4365" width="7.42578125" customWidth="1"/>
    <col min="4366" max="4366" width="7.140625" customWidth="1"/>
    <col min="4367" max="4367" width="9.28515625" customWidth="1"/>
    <col min="4368" max="4368" width="8.85546875" customWidth="1"/>
    <col min="4369" max="4369" width="8.5703125" customWidth="1"/>
    <col min="4370" max="4370" width="9.7109375" customWidth="1"/>
    <col min="4371" max="4371" width="9" customWidth="1"/>
    <col min="4372" max="4372" width="9.85546875" customWidth="1"/>
    <col min="4373" max="4373" width="9.7109375" customWidth="1"/>
    <col min="4374" max="4374" width="7.7109375" customWidth="1"/>
    <col min="4377" max="4377" width="10.42578125" bestFit="1" customWidth="1"/>
    <col min="4609" max="4609" width="5.28515625" customWidth="1"/>
    <col min="4610" max="4610" width="24" customWidth="1"/>
    <col min="4611" max="4611" width="8.5703125" customWidth="1"/>
    <col min="4612" max="4612" width="6.140625" customWidth="1"/>
    <col min="4613" max="4613" width="7" customWidth="1"/>
    <col min="4614" max="4614" width="10.28515625" customWidth="1"/>
    <col min="4615" max="4616" width="9.85546875" customWidth="1"/>
    <col min="4617" max="4617" width="9.28515625" customWidth="1"/>
    <col min="4618" max="4618" width="9.140625" customWidth="1"/>
    <col min="4619" max="4620" width="7.7109375" customWidth="1"/>
    <col min="4621" max="4621" width="7.42578125" customWidth="1"/>
    <col min="4622" max="4622" width="7.140625" customWidth="1"/>
    <col min="4623" max="4623" width="9.28515625" customWidth="1"/>
    <col min="4624" max="4624" width="8.85546875" customWidth="1"/>
    <col min="4625" max="4625" width="8.5703125" customWidth="1"/>
    <col min="4626" max="4626" width="9.7109375" customWidth="1"/>
    <col min="4627" max="4627" width="9" customWidth="1"/>
    <col min="4628" max="4628" width="9.85546875" customWidth="1"/>
    <col min="4629" max="4629" width="9.7109375" customWidth="1"/>
    <col min="4630" max="4630" width="7.7109375" customWidth="1"/>
    <col min="4633" max="4633" width="10.42578125" bestFit="1" customWidth="1"/>
    <col min="4865" max="4865" width="5.28515625" customWidth="1"/>
    <col min="4866" max="4866" width="24" customWidth="1"/>
    <col min="4867" max="4867" width="8.5703125" customWidth="1"/>
    <col min="4868" max="4868" width="6.140625" customWidth="1"/>
    <col min="4869" max="4869" width="7" customWidth="1"/>
    <col min="4870" max="4870" width="10.28515625" customWidth="1"/>
    <col min="4871" max="4872" width="9.85546875" customWidth="1"/>
    <col min="4873" max="4873" width="9.28515625" customWidth="1"/>
    <col min="4874" max="4874" width="9.140625" customWidth="1"/>
    <col min="4875" max="4876" width="7.7109375" customWidth="1"/>
    <col min="4877" max="4877" width="7.42578125" customWidth="1"/>
    <col min="4878" max="4878" width="7.140625" customWidth="1"/>
    <col min="4879" max="4879" width="9.28515625" customWidth="1"/>
    <col min="4880" max="4880" width="8.85546875" customWidth="1"/>
    <col min="4881" max="4881" width="8.5703125" customWidth="1"/>
    <col min="4882" max="4882" width="9.7109375" customWidth="1"/>
    <col min="4883" max="4883" width="9" customWidth="1"/>
    <col min="4884" max="4884" width="9.85546875" customWidth="1"/>
    <col min="4885" max="4885" width="9.7109375" customWidth="1"/>
    <col min="4886" max="4886" width="7.7109375" customWidth="1"/>
    <col min="4889" max="4889" width="10.42578125" bestFit="1" customWidth="1"/>
    <col min="5121" max="5121" width="5.28515625" customWidth="1"/>
    <col min="5122" max="5122" width="24" customWidth="1"/>
    <col min="5123" max="5123" width="8.5703125" customWidth="1"/>
    <col min="5124" max="5124" width="6.140625" customWidth="1"/>
    <col min="5125" max="5125" width="7" customWidth="1"/>
    <col min="5126" max="5126" width="10.28515625" customWidth="1"/>
    <col min="5127" max="5128" width="9.85546875" customWidth="1"/>
    <col min="5129" max="5129" width="9.28515625" customWidth="1"/>
    <col min="5130" max="5130" width="9.140625" customWidth="1"/>
    <col min="5131" max="5132" width="7.7109375" customWidth="1"/>
    <col min="5133" max="5133" width="7.42578125" customWidth="1"/>
    <col min="5134" max="5134" width="7.140625" customWidth="1"/>
    <col min="5135" max="5135" width="9.28515625" customWidth="1"/>
    <col min="5136" max="5136" width="8.85546875" customWidth="1"/>
    <col min="5137" max="5137" width="8.5703125" customWidth="1"/>
    <col min="5138" max="5138" width="9.7109375" customWidth="1"/>
    <col min="5139" max="5139" width="9" customWidth="1"/>
    <col min="5140" max="5140" width="9.85546875" customWidth="1"/>
    <col min="5141" max="5141" width="9.7109375" customWidth="1"/>
    <col min="5142" max="5142" width="7.7109375" customWidth="1"/>
    <col min="5145" max="5145" width="10.42578125" bestFit="1" customWidth="1"/>
    <col min="5377" max="5377" width="5.28515625" customWidth="1"/>
    <col min="5378" max="5378" width="24" customWidth="1"/>
    <col min="5379" max="5379" width="8.5703125" customWidth="1"/>
    <col min="5380" max="5380" width="6.140625" customWidth="1"/>
    <col min="5381" max="5381" width="7" customWidth="1"/>
    <col min="5382" max="5382" width="10.28515625" customWidth="1"/>
    <col min="5383" max="5384" width="9.85546875" customWidth="1"/>
    <col min="5385" max="5385" width="9.28515625" customWidth="1"/>
    <col min="5386" max="5386" width="9.140625" customWidth="1"/>
    <col min="5387" max="5388" width="7.7109375" customWidth="1"/>
    <col min="5389" max="5389" width="7.42578125" customWidth="1"/>
    <col min="5390" max="5390" width="7.140625" customWidth="1"/>
    <col min="5391" max="5391" width="9.28515625" customWidth="1"/>
    <col min="5392" max="5392" width="8.85546875" customWidth="1"/>
    <col min="5393" max="5393" width="8.5703125" customWidth="1"/>
    <col min="5394" max="5394" width="9.7109375" customWidth="1"/>
    <col min="5395" max="5395" width="9" customWidth="1"/>
    <col min="5396" max="5396" width="9.85546875" customWidth="1"/>
    <col min="5397" max="5397" width="9.7109375" customWidth="1"/>
    <col min="5398" max="5398" width="7.7109375" customWidth="1"/>
    <col min="5401" max="5401" width="10.42578125" bestFit="1" customWidth="1"/>
    <col min="5633" max="5633" width="5.28515625" customWidth="1"/>
    <col min="5634" max="5634" width="24" customWidth="1"/>
    <col min="5635" max="5635" width="8.5703125" customWidth="1"/>
    <col min="5636" max="5636" width="6.140625" customWidth="1"/>
    <col min="5637" max="5637" width="7" customWidth="1"/>
    <col min="5638" max="5638" width="10.28515625" customWidth="1"/>
    <col min="5639" max="5640" width="9.85546875" customWidth="1"/>
    <col min="5641" max="5641" width="9.28515625" customWidth="1"/>
    <col min="5642" max="5642" width="9.140625" customWidth="1"/>
    <col min="5643" max="5644" width="7.7109375" customWidth="1"/>
    <col min="5645" max="5645" width="7.42578125" customWidth="1"/>
    <col min="5646" max="5646" width="7.140625" customWidth="1"/>
    <col min="5647" max="5647" width="9.28515625" customWidth="1"/>
    <col min="5648" max="5648" width="8.85546875" customWidth="1"/>
    <col min="5649" max="5649" width="8.5703125" customWidth="1"/>
    <col min="5650" max="5650" width="9.7109375" customWidth="1"/>
    <col min="5651" max="5651" width="9" customWidth="1"/>
    <col min="5652" max="5652" width="9.85546875" customWidth="1"/>
    <col min="5653" max="5653" width="9.7109375" customWidth="1"/>
    <col min="5654" max="5654" width="7.7109375" customWidth="1"/>
    <col min="5657" max="5657" width="10.42578125" bestFit="1" customWidth="1"/>
    <col min="5889" max="5889" width="5.28515625" customWidth="1"/>
    <col min="5890" max="5890" width="24" customWidth="1"/>
    <col min="5891" max="5891" width="8.5703125" customWidth="1"/>
    <col min="5892" max="5892" width="6.140625" customWidth="1"/>
    <col min="5893" max="5893" width="7" customWidth="1"/>
    <col min="5894" max="5894" width="10.28515625" customWidth="1"/>
    <col min="5895" max="5896" width="9.85546875" customWidth="1"/>
    <col min="5897" max="5897" width="9.28515625" customWidth="1"/>
    <col min="5898" max="5898" width="9.140625" customWidth="1"/>
    <col min="5899" max="5900" width="7.7109375" customWidth="1"/>
    <col min="5901" max="5901" width="7.42578125" customWidth="1"/>
    <col min="5902" max="5902" width="7.140625" customWidth="1"/>
    <col min="5903" max="5903" width="9.28515625" customWidth="1"/>
    <col min="5904" max="5904" width="8.85546875" customWidth="1"/>
    <col min="5905" max="5905" width="8.5703125" customWidth="1"/>
    <col min="5906" max="5906" width="9.7109375" customWidth="1"/>
    <col min="5907" max="5907" width="9" customWidth="1"/>
    <col min="5908" max="5908" width="9.85546875" customWidth="1"/>
    <col min="5909" max="5909" width="9.7109375" customWidth="1"/>
    <col min="5910" max="5910" width="7.7109375" customWidth="1"/>
    <col min="5913" max="5913" width="10.42578125" bestFit="1" customWidth="1"/>
    <col min="6145" max="6145" width="5.28515625" customWidth="1"/>
    <col min="6146" max="6146" width="24" customWidth="1"/>
    <col min="6147" max="6147" width="8.5703125" customWidth="1"/>
    <col min="6148" max="6148" width="6.140625" customWidth="1"/>
    <col min="6149" max="6149" width="7" customWidth="1"/>
    <col min="6150" max="6150" width="10.28515625" customWidth="1"/>
    <col min="6151" max="6152" width="9.85546875" customWidth="1"/>
    <col min="6153" max="6153" width="9.28515625" customWidth="1"/>
    <col min="6154" max="6154" width="9.140625" customWidth="1"/>
    <col min="6155" max="6156" width="7.7109375" customWidth="1"/>
    <col min="6157" max="6157" width="7.42578125" customWidth="1"/>
    <col min="6158" max="6158" width="7.140625" customWidth="1"/>
    <col min="6159" max="6159" width="9.28515625" customWidth="1"/>
    <col min="6160" max="6160" width="8.85546875" customWidth="1"/>
    <col min="6161" max="6161" width="8.5703125" customWidth="1"/>
    <col min="6162" max="6162" width="9.7109375" customWidth="1"/>
    <col min="6163" max="6163" width="9" customWidth="1"/>
    <col min="6164" max="6164" width="9.85546875" customWidth="1"/>
    <col min="6165" max="6165" width="9.7109375" customWidth="1"/>
    <col min="6166" max="6166" width="7.7109375" customWidth="1"/>
    <col min="6169" max="6169" width="10.42578125" bestFit="1" customWidth="1"/>
    <col min="6401" max="6401" width="5.28515625" customWidth="1"/>
    <col min="6402" max="6402" width="24" customWidth="1"/>
    <col min="6403" max="6403" width="8.5703125" customWidth="1"/>
    <col min="6404" max="6404" width="6.140625" customWidth="1"/>
    <col min="6405" max="6405" width="7" customWidth="1"/>
    <col min="6406" max="6406" width="10.28515625" customWidth="1"/>
    <col min="6407" max="6408" width="9.85546875" customWidth="1"/>
    <col min="6409" max="6409" width="9.28515625" customWidth="1"/>
    <col min="6410" max="6410" width="9.140625" customWidth="1"/>
    <col min="6411" max="6412" width="7.7109375" customWidth="1"/>
    <col min="6413" max="6413" width="7.42578125" customWidth="1"/>
    <col min="6414" max="6414" width="7.140625" customWidth="1"/>
    <col min="6415" max="6415" width="9.28515625" customWidth="1"/>
    <col min="6416" max="6416" width="8.85546875" customWidth="1"/>
    <col min="6417" max="6417" width="8.5703125" customWidth="1"/>
    <col min="6418" max="6418" width="9.7109375" customWidth="1"/>
    <col min="6419" max="6419" width="9" customWidth="1"/>
    <col min="6420" max="6420" width="9.85546875" customWidth="1"/>
    <col min="6421" max="6421" width="9.7109375" customWidth="1"/>
    <col min="6422" max="6422" width="7.7109375" customWidth="1"/>
    <col min="6425" max="6425" width="10.42578125" bestFit="1" customWidth="1"/>
    <col min="6657" max="6657" width="5.28515625" customWidth="1"/>
    <col min="6658" max="6658" width="24" customWidth="1"/>
    <col min="6659" max="6659" width="8.5703125" customWidth="1"/>
    <col min="6660" max="6660" width="6.140625" customWidth="1"/>
    <col min="6661" max="6661" width="7" customWidth="1"/>
    <col min="6662" max="6662" width="10.28515625" customWidth="1"/>
    <col min="6663" max="6664" width="9.85546875" customWidth="1"/>
    <col min="6665" max="6665" width="9.28515625" customWidth="1"/>
    <col min="6666" max="6666" width="9.140625" customWidth="1"/>
    <col min="6667" max="6668" width="7.7109375" customWidth="1"/>
    <col min="6669" max="6669" width="7.42578125" customWidth="1"/>
    <col min="6670" max="6670" width="7.140625" customWidth="1"/>
    <col min="6671" max="6671" width="9.28515625" customWidth="1"/>
    <col min="6672" max="6672" width="8.85546875" customWidth="1"/>
    <col min="6673" max="6673" width="8.5703125" customWidth="1"/>
    <col min="6674" max="6674" width="9.7109375" customWidth="1"/>
    <col min="6675" max="6675" width="9" customWidth="1"/>
    <col min="6676" max="6676" width="9.85546875" customWidth="1"/>
    <col min="6677" max="6677" width="9.7109375" customWidth="1"/>
    <col min="6678" max="6678" width="7.7109375" customWidth="1"/>
    <col min="6681" max="6681" width="10.42578125" bestFit="1" customWidth="1"/>
    <col min="6913" max="6913" width="5.28515625" customWidth="1"/>
    <col min="6914" max="6914" width="24" customWidth="1"/>
    <col min="6915" max="6915" width="8.5703125" customWidth="1"/>
    <col min="6916" max="6916" width="6.140625" customWidth="1"/>
    <col min="6917" max="6917" width="7" customWidth="1"/>
    <col min="6918" max="6918" width="10.28515625" customWidth="1"/>
    <col min="6919" max="6920" width="9.85546875" customWidth="1"/>
    <col min="6921" max="6921" width="9.28515625" customWidth="1"/>
    <col min="6922" max="6922" width="9.140625" customWidth="1"/>
    <col min="6923" max="6924" width="7.7109375" customWidth="1"/>
    <col min="6925" max="6925" width="7.42578125" customWidth="1"/>
    <col min="6926" max="6926" width="7.140625" customWidth="1"/>
    <col min="6927" max="6927" width="9.28515625" customWidth="1"/>
    <col min="6928" max="6928" width="8.85546875" customWidth="1"/>
    <col min="6929" max="6929" width="8.5703125" customWidth="1"/>
    <col min="6930" max="6930" width="9.7109375" customWidth="1"/>
    <col min="6931" max="6931" width="9" customWidth="1"/>
    <col min="6932" max="6932" width="9.85546875" customWidth="1"/>
    <col min="6933" max="6933" width="9.7109375" customWidth="1"/>
    <col min="6934" max="6934" width="7.7109375" customWidth="1"/>
    <col min="6937" max="6937" width="10.42578125" bestFit="1" customWidth="1"/>
    <col min="7169" max="7169" width="5.28515625" customWidth="1"/>
    <col min="7170" max="7170" width="24" customWidth="1"/>
    <col min="7171" max="7171" width="8.5703125" customWidth="1"/>
    <col min="7172" max="7172" width="6.140625" customWidth="1"/>
    <col min="7173" max="7173" width="7" customWidth="1"/>
    <col min="7174" max="7174" width="10.28515625" customWidth="1"/>
    <col min="7175" max="7176" width="9.85546875" customWidth="1"/>
    <col min="7177" max="7177" width="9.28515625" customWidth="1"/>
    <col min="7178" max="7178" width="9.140625" customWidth="1"/>
    <col min="7179" max="7180" width="7.7109375" customWidth="1"/>
    <col min="7181" max="7181" width="7.42578125" customWidth="1"/>
    <col min="7182" max="7182" width="7.140625" customWidth="1"/>
    <col min="7183" max="7183" width="9.28515625" customWidth="1"/>
    <col min="7184" max="7184" width="8.85546875" customWidth="1"/>
    <col min="7185" max="7185" width="8.5703125" customWidth="1"/>
    <col min="7186" max="7186" width="9.7109375" customWidth="1"/>
    <col min="7187" max="7187" width="9" customWidth="1"/>
    <col min="7188" max="7188" width="9.85546875" customWidth="1"/>
    <col min="7189" max="7189" width="9.7109375" customWidth="1"/>
    <col min="7190" max="7190" width="7.7109375" customWidth="1"/>
    <col min="7193" max="7193" width="10.42578125" bestFit="1" customWidth="1"/>
    <col min="7425" max="7425" width="5.28515625" customWidth="1"/>
    <col min="7426" max="7426" width="24" customWidth="1"/>
    <col min="7427" max="7427" width="8.5703125" customWidth="1"/>
    <col min="7428" max="7428" width="6.140625" customWidth="1"/>
    <col min="7429" max="7429" width="7" customWidth="1"/>
    <col min="7430" max="7430" width="10.28515625" customWidth="1"/>
    <col min="7431" max="7432" width="9.85546875" customWidth="1"/>
    <col min="7433" max="7433" width="9.28515625" customWidth="1"/>
    <col min="7434" max="7434" width="9.140625" customWidth="1"/>
    <col min="7435" max="7436" width="7.7109375" customWidth="1"/>
    <col min="7437" max="7437" width="7.42578125" customWidth="1"/>
    <col min="7438" max="7438" width="7.140625" customWidth="1"/>
    <col min="7439" max="7439" width="9.28515625" customWidth="1"/>
    <col min="7440" max="7440" width="8.85546875" customWidth="1"/>
    <col min="7441" max="7441" width="8.5703125" customWidth="1"/>
    <col min="7442" max="7442" width="9.7109375" customWidth="1"/>
    <col min="7443" max="7443" width="9" customWidth="1"/>
    <col min="7444" max="7444" width="9.85546875" customWidth="1"/>
    <col min="7445" max="7445" width="9.7109375" customWidth="1"/>
    <col min="7446" max="7446" width="7.7109375" customWidth="1"/>
    <col min="7449" max="7449" width="10.42578125" bestFit="1" customWidth="1"/>
    <col min="7681" max="7681" width="5.28515625" customWidth="1"/>
    <col min="7682" max="7682" width="24" customWidth="1"/>
    <col min="7683" max="7683" width="8.5703125" customWidth="1"/>
    <col min="7684" max="7684" width="6.140625" customWidth="1"/>
    <col min="7685" max="7685" width="7" customWidth="1"/>
    <col min="7686" max="7686" width="10.28515625" customWidth="1"/>
    <col min="7687" max="7688" width="9.85546875" customWidth="1"/>
    <col min="7689" max="7689" width="9.28515625" customWidth="1"/>
    <col min="7690" max="7690" width="9.140625" customWidth="1"/>
    <col min="7691" max="7692" width="7.7109375" customWidth="1"/>
    <col min="7693" max="7693" width="7.42578125" customWidth="1"/>
    <col min="7694" max="7694" width="7.140625" customWidth="1"/>
    <col min="7695" max="7695" width="9.28515625" customWidth="1"/>
    <col min="7696" max="7696" width="8.85546875" customWidth="1"/>
    <col min="7697" max="7697" width="8.5703125" customWidth="1"/>
    <col min="7698" max="7698" width="9.7109375" customWidth="1"/>
    <col min="7699" max="7699" width="9" customWidth="1"/>
    <col min="7700" max="7700" width="9.85546875" customWidth="1"/>
    <col min="7701" max="7701" width="9.7109375" customWidth="1"/>
    <col min="7702" max="7702" width="7.7109375" customWidth="1"/>
    <col min="7705" max="7705" width="10.42578125" bestFit="1" customWidth="1"/>
    <col min="7937" max="7937" width="5.28515625" customWidth="1"/>
    <col min="7938" max="7938" width="24" customWidth="1"/>
    <col min="7939" max="7939" width="8.5703125" customWidth="1"/>
    <col min="7940" max="7940" width="6.140625" customWidth="1"/>
    <col min="7941" max="7941" width="7" customWidth="1"/>
    <col min="7942" max="7942" width="10.28515625" customWidth="1"/>
    <col min="7943" max="7944" width="9.85546875" customWidth="1"/>
    <col min="7945" max="7945" width="9.28515625" customWidth="1"/>
    <col min="7946" max="7946" width="9.140625" customWidth="1"/>
    <col min="7947" max="7948" width="7.7109375" customWidth="1"/>
    <col min="7949" max="7949" width="7.42578125" customWidth="1"/>
    <col min="7950" max="7950" width="7.140625" customWidth="1"/>
    <col min="7951" max="7951" width="9.28515625" customWidth="1"/>
    <col min="7952" max="7952" width="8.85546875" customWidth="1"/>
    <col min="7953" max="7953" width="8.5703125" customWidth="1"/>
    <col min="7954" max="7954" width="9.7109375" customWidth="1"/>
    <col min="7955" max="7955" width="9" customWidth="1"/>
    <col min="7956" max="7956" width="9.85546875" customWidth="1"/>
    <col min="7957" max="7957" width="9.7109375" customWidth="1"/>
    <col min="7958" max="7958" width="7.7109375" customWidth="1"/>
    <col min="7961" max="7961" width="10.42578125" bestFit="1" customWidth="1"/>
    <col min="8193" max="8193" width="5.28515625" customWidth="1"/>
    <col min="8194" max="8194" width="24" customWidth="1"/>
    <col min="8195" max="8195" width="8.5703125" customWidth="1"/>
    <col min="8196" max="8196" width="6.140625" customWidth="1"/>
    <col min="8197" max="8197" width="7" customWidth="1"/>
    <col min="8198" max="8198" width="10.28515625" customWidth="1"/>
    <col min="8199" max="8200" width="9.85546875" customWidth="1"/>
    <col min="8201" max="8201" width="9.28515625" customWidth="1"/>
    <col min="8202" max="8202" width="9.140625" customWidth="1"/>
    <col min="8203" max="8204" width="7.7109375" customWidth="1"/>
    <col min="8205" max="8205" width="7.42578125" customWidth="1"/>
    <col min="8206" max="8206" width="7.140625" customWidth="1"/>
    <col min="8207" max="8207" width="9.28515625" customWidth="1"/>
    <col min="8208" max="8208" width="8.85546875" customWidth="1"/>
    <col min="8209" max="8209" width="8.5703125" customWidth="1"/>
    <col min="8210" max="8210" width="9.7109375" customWidth="1"/>
    <col min="8211" max="8211" width="9" customWidth="1"/>
    <col min="8212" max="8212" width="9.85546875" customWidth="1"/>
    <col min="8213" max="8213" width="9.7109375" customWidth="1"/>
    <col min="8214" max="8214" width="7.7109375" customWidth="1"/>
    <col min="8217" max="8217" width="10.42578125" bestFit="1" customWidth="1"/>
    <col min="8449" max="8449" width="5.28515625" customWidth="1"/>
    <col min="8450" max="8450" width="24" customWidth="1"/>
    <col min="8451" max="8451" width="8.5703125" customWidth="1"/>
    <col min="8452" max="8452" width="6.140625" customWidth="1"/>
    <col min="8453" max="8453" width="7" customWidth="1"/>
    <col min="8454" max="8454" width="10.28515625" customWidth="1"/>
    <col min="8455" max="8456" width="9.85546875" customWidth="1"/>
    <col min="8457" max="8457" width="9.28515625" customWidth="1"/>
    <col min="8458" max="8458" width="9.140625" customWidth="1"/>
    <col min="8459" max="8460" width="7.7109375" customWidth="1"/>
    <col min="8461" max="8461" width="7.42578125" customWidth="1"/>
    <col min="8462" max="8462" width="7.140625" customWidth="1"/>
    <col min="8463" max="8463" width="9.28515625" customWidth="1"/>
    <col min="8464" max="8464" width="8.85546875" customWidth="1"/>
    <col min="8465" max="8465" width="8.5703125" customWidth="1"/>
    <col min="8466" max="8466" width="9.7109375" customWidth="1"/>
    <col min="8467" max="8467" width="9" customWidth="1"/>
    <col min="8468" max="8468" width="9.85546875" customWidth="1"/>
    <col min="8469" max="8469" width="9.7109375" customWidth="1"/>
    <col min="8470" max="8470" width="7.7109375" customWidth="1"/>
    <col min="8473" max="8473" width="10.42578125" bestFit="1" customWidth="1"/>
    <col min="8705" max="8705" width="5.28515625" customWidth="1"/>
    <col min="8706" max="8706" width="24" customWidth="1"/>
    <col min="8707" max="8707" width="8.5703125" customWidth="1"/>
    <col min="8708" max="8708" width="6.140625" customWidth="1"/>
    <col min="8709" max="8709" width="7" customWidth="1"/>
    <col min="8710" max="8710" width="10.28515625" customWidth="1"/>
    <col min="8711" max="8712" width="9.85546875" customWidth="1"/>
    <col min="8713" max="8713" width="9.28515625" customWidth="1"/>
    <col min="8714" max="8714" width="9.140625" customWidth="1"/>
    <col min="8715" max="8716" width="7.7109375" customWidth="1"/>
    <col min="8717" max="8717" width="7.42578125" customWidth="1"/>
    <col min="8718" max="8718" width="7.140625" customWidth="1"/>
    <col min="8719" max="8719" width="9.28515625" customWidth="1"/>
    <col min="8720" max="8720" width="8.85546875" customWidth="1"/>
    <col min="8721" max="8721" width="8.5703125" customWidth="1"/>
    <col min="8722" max="8722" width="9.7109375" customWidth="1"/>
    <col min="8723" max="8723" width="9" customWidth="1"/>
    <col min="8724" max="8724" width="9.85546875" customWidth="1"/>
    <col min="8725" max="8725" width="9.7109375" customWidth="1"/>
    <col min="8726" max="8726" width="7.7109375" customWidth="1"/>
    <col min="8729" max="8729" width="10.42578125" bestFit="1" customWidth="1"/>
    <col min="8961" max="8961" width="5.28515625" customWidth="1"/>
    <col min="8962" max="8962" width="24" customWidth="1"/>
    <col min="8963" max="8963" width="8.5703125" customWidth="1"/>
    <col min="8964" max="8964" width="6.140625" customWidth="1"/>
    <col min="8965" max="8965" width="7" customWidth="1"/>
    <col min="8966" max="8966" width="10.28515625" customWidth="1"/>
    <col min="8967" max="8968" width="9.85546875" customWidth="1"/>
    <col min="8969" max="8969" width="9.28515625" customWidth="1"/>
    <col min="8970" max="8970" width="9.140625" customWidth="1"/>
    <col min="8971" max="8972" width="7.7109375" customWidth="1"/>
    <col min="8973" max="8973" width="7.42578125" customWidth="1"/>
    <col min="8974" max="8974" width="7.140625" customWidth="1"/>
    <col min="8975" max="8975" width="9.28515625" customWidth="1"/>
    <col min="8976" max="8976" width="8.85546875" customWidth="1"/>
    <col min="8977" max="8977" width="8.5703125" customWidth="1"/>
    <col min="8978" max="8978" width="9.7109375" customWidth="1"/>
    <col min="8979" max="8979" width="9" customWidth="1"/>
    <col min="8980" max="8980" width="9.85546875" customWidth="1"/>
    <col min="8981" max="8981" width="9.7109375" customWidth="1"/>
    <col min="8982" max="8982" width="7.7109375" customWidth="1"/>
    <col min="8985" max="8985" width="10.42578125" bestFit="1" customWidth="1"/>
    <col min="9217" max="9217" width="5.28515625" customWidth="1"/>
    <col min="9218" max="9218" width="24" customWidth="1"/>
    <col min="9219" max="9219" width="8.5703125" customWidth="1"/>
    <col min="9220" max="9220" width="6.140625" customWidth="1"/>
    <col min="9221" max="9221" width="7" customWidth="1"/>
    <col min="9222" max="9222" width="10.28515625" customWidth="1"/>
    <col min="9223" max="9224" width="9.85546875" customWidth="1"/>
    <col min="9225" max="9225" width="9.28515625" customWidth="1"/>
    <col min="9226" max="9226" width="9.140625" customWidth="1"/>
    <col min="9227" max="9228" width="7.7109375" customWidth="1"/>
    <col min="9229" max="9229" width="7.42578125" customWidth="1"/>
    <col min="9230" max="9230" width="7.140625" customWidth="1"/>
    <col min="9231" max="9231" width="9.28515625" customWidth="1"/>
    <col min="9232" max="9232" width="8.85546875" customWidth="1"/>
    <col min="9233" max="9233" width="8.5703125" customWidth="1"/>
    <col min="9234" max="9234" width="9.7109375" customWidth="1"/>
    <col min="9235" max="9235" width="9" customWidth="1"/>
    <col min="9236" max="9236" width="9.85546875" customWidth="1"/>
    <col min="9237" max="9237" width="9.7109375" customWidth="1"/>
    <col min="9238" max="9238" width="7.7109375" customWidth="1"/>
    <col min="9241" max="9241" width="10.42578125" bestFit="1" customWidth="1"/>
    <col min="9473" max="9473" width="5.28515625" customWidth="1"/>
    <col min="9474" max="9474" width="24" customWidth="1"/>
    <col min="9475" max="9475" width="8.5703125" customWidth="1"/>
    <col min="9476" max="9476" width="6.140625" customWidth="1"/>
    <col min="9477" max="9477" width="7" customWidth="1"/>
    <col min="9478" max="9478" width="10.28515625" customWidth="1"/>
    <col min="9479" max="9480" width="9.85546875" customWidth="1"/>
    <col min="9481" max="9481" width="9.28515625" customWidth="1"/>
    <col min="9482" max="9482" width="9.140625" customWidth="1"/>
    <col min="9483" max="9484" width="7.7109375" customWidth="1"/>
    <col min="9485" max="9485" width="7.42578125" customWidth="1"/>
    <col min="9486" max="9486" width="7.140625" customWidth="1"/>
    <col min="9487" max="9487" width="9.28515625" customWidth="1"/>
    <col min="9488" max="9488" width="8.85546875" customWidth="1"/>
    <col min="9489" max="9489" width="8.5703125" customWidth="1"/>
    <col min="9490" max="9490" width="9.7109375" customWidth="1"/>
    <col min="9491" max="9491" width="9" customWidth="1"/>
    <col min="9492" max="9492" width="9.85546875" customWidth="1"/>
    <col min="9493" max="9493" width="9.7109375" customWidth="1"/>
    <col min="9494" max="9494" width="7.7109375" customWidth="1"/>
    <col min="9497" max="9497" width="10.42578125" bestFit="1" customWidth="1"/>
    <col min="9729" max="9729" width="5.28515625" customWidth="1"/>
    <col min="9730" max="9730" width="24" customWidth="1"/>
    <col min="9731" max="9731" width="8.5703125" customWidth="1"/>
    <col min="9732" max="9732" width="6.140625" customWidth="1"/>
    <col min="9733" max="9733" width="7" customWidth="1"/>
    <col min="9734" max="9734" width="10.28515625" customWidth="1"/>
    <col min="9735" max="9736" width="9.85546875" customWidth="1"/>
    <col min="9737" max="9737" width="9.28515625" customWidth="1"/>
    <col min="9738" max="9738" width="9.140625" customWidth="1"/>
    <col min="9739" max="9740" width="7.7109375" customWidth="1"/>
    <col min="9741" max="9741" width="7.42578125" customWidth="1"/>
    <col min="9742" max="9742" width="7.140625" customWidth="1"/>
    <col min="9743" max="9743" width="9.28515625" customWidth="1"/>
    <col min="9744" max="9744" width="8.85546875" customWidth="1"/>
    <col min="9745" max="9745" width="8.5703125" customWidth="1"/>
    <col min="9746" max="9746" width="9.7109375" customWidth="1"/>
    <col min="9747" max="9747" width="9" customWidth="1"/>
    <col min="9748" max="9748" width="9.85546875" customWidth="1"/>
    <col min="9749" max="9749" width="9.7109375" customWidth="1"/>
    <col min="9750" max="9750" width="7.7109375" customWidth="1"/>
    <col min="9753" max="9753" width="10.42578125" bestFit="1" customWidth="1"/>
    <col min="9985" max="9985" width="5.28515625" customWidth="1"/>
    <col min="9986" max="9986" width="24" customWidth="1"/>
    <col min="9987" max="9987" width="8.5703125" customWidth="1"/>
    <col min="9988" max="9988" width="6.140625" customWidth="1"/>
    <col min="9989" max="9989" width="7" customWidth="1"/>
    <col min="9990" max="9990" width="10.28515625" customWidth="1"/>
    <col min="9991" max="9992" width="9.85546875" customWidth="1"/>
    <col min="9993" max="9993" width="9.28515625" customWidth="1"/>
    <col min="9994" max="9994" width="9.140625" customWidth="1"/>
    <col min="9995" max="9996" width="7.7109375" customWidth="1"/>
    <col min="9997" max="9997" width="7.42578125" customWidth="1"/>
    <col min="9998" max="9998" width="7.140625" customWidth="1"/>
    <col min="9999" max="9999" width="9.28515625" customWidth="1"/>
    <col min="10000" max="10000" width="8.85546875" customWidth="1"/>
    <col min="10001" max="10001" width="8.5703125" customWidth="1"/>
    <col min="10002" max="10002" width="9.7109375" customWidth="1"/>
    <col min="10003" max="10003" width="9" customWidth="1"/>
    <col min="10004" max="10004" width="9.85546875" customWidth="1"/>
    <col min="10005" max="10005" width="9.7109375" customWidth="1"/>
    <col min="10006" max="10006" width="7.7109375" customWidth="1"/>
    <col min="10009" max="10009" width="10.42578125" bestFit="1" customWidth="1"/>
    <col min="10241" max="10241" width="5.28515625" customWidth="1"/>
    <col min="10242" max="10242" width="24" customWidth="1"/>
    <col min="10243" max="10243" width="8.5703125" customWidth="1"/>
    <col min="10244" max="10244" width="6.140625" customWidth="1"/>
    <col min="10245" max="10245" width="7" customWidth="1"/>
    <col min="10246" max="10246" width="10.28515625" customWidth="1"/>
    <col min="10247" max="10248" width="9.85546875" customWidth="1"/>
    <col min="10249" max="10249" width="9.28515625" customWidth="1"/>
    <col min="10250" max="10250" width="9.140625" customWidth="1"/>
    <col min="10251" max="10252" width="7.7109375" customWidth="1"/>
    <col min="10253" max="10253" width="7.42578125" customWidth="1"/>
    <col min="10254" max="10254" width="7.140625" customWidth="1"/>
    <col min="10255" max="10255" width="9.28515625" customWidth="1"/>
    <col min="10256" max="10256" width="8.85546875" customWidth="1"/>
    <col min="10257" max="10257" width="8.5703125" customWidth="1"/>
    <col min="10258" max="10258" width="9.7109375" customWidth="1"/>
    <col min="10259" max="10259" width="9" customWidth="1"/>
    <col min="10260" max="10260" width="9.85546875" customWidth="1"/>
    <col min="10261" max="10261" width="9.7109375" customWidth="1"/>
    <col min="10262" max="10262" width="7.7109375" customWidth="1"/>
    <col min="10265" max="10265" width="10.42578125" bestFit="1" customWidth="1"/>
    <col min="10497" max="10497" width="5.28515625" customWidth="1"/>
    <col min="10498" max="10498" width="24" customWidth="1"/>
    <col min="10499" max="10499" width="8.5703125" customWidth="1"/>
    <col min="10500" max="10500" width="6.140625" customWidth="1"/>
    <col min="10501" max="10501" width="7" customWidth="1"/>
    <col min="10502" max="10502" width="10.28515625" customWidth="1"/>
    <col min="10503" max="10504" width="9.85546875" customWidth="1"/>
    <col min="10505" max="10505" width="9.28515625" customWidth="1"/>
    <col min="10506" max="10506" width="9.140625" customWidth="1"/>
    <col min="10507" max="10508" width="7.7109375" customWidth="1"/>
    <col min="10509" max="10509" width="7.42578125" customWidth="1"/>
    <col min="10510" max="10510" width="7.140625" customWidth="1"/>
    <col min="10511" max="10511" width="9.28515625" customWidth="1"/>
    <col min="10512" max="10512" width="8.85546875" customWidth="1"/>
    <col min="10513" max="10513" width="8.5703125" customWidth="1"/>
    <col min="10514" max="10514" width="9.7109375" customWidth="1"/>
    <col min="10515" max="10515" width="9" customWidth="1"/>
    <col min="10516" max="10516" width="9.85546875" customWidth="1"/>
    <col min="10517" max="10517" width="9.7109375" customWidth="1"/>
    <col min="10518" max="10518" width="7.7109375" customWidth="1"/>
    <col min="10521" max="10521" width="10.42578125" bestFit="1" customWidth="1"/>
    <col min="10753" max="10753" width="5.28515625" customWidth="1"/>
    <col min="10754" max="10754" width="24" customWidth="1"/>
    <col min="10755" max="10755" width="8.5703125" customWidth="1"/>
    <col min="10756" max="10756" width="6.140625" customWidth="1"/>
    <col min="10757" max="10757" width="7" customWidth="1"/>
    <col min="10758" max="10758" width="10.28515625" customWidth="1"/>
    <col min="10759" max="10760" width="9.85546875" customWidth="1"/>
    <col min="10761" max="10761" width="9.28515625" customWidth="1"/>
    <col min="10762" max="10762" width="9.140625" customWidth="1"/>
    <col min="10763" max="10764" width="7.7109375" customWidth="1"/>
    <col min="10765" max="10765" width="7.42578125" customWidth="1"/>
    <col min="10766" max="10766" width="7.140625" customWidth="1"/>
    <col min="10767" max="10767" width="9.28515625" customWidth="1"/>
    <col min="10768" max="10768" width="8.85546875" customWidth="1"/>
    <col min="10769" max="10769" width="8.5703125" customWidth="1"/>
    <col min="10770" max="10770" width="9.7109375" customWidth="1"/>
    <col min="10771" max="10771" width="9" customWidth="1"/>
    <col min="10772" max="10772" width="9.85546875" customWidth="1"/>
    <col min="10773" max="10773" width="9.7109375" customWidth="1"/>
    <col min="10774" max="10774" width="7.7109375" customWidth="1"/>
    <col min="10777" max="10777" width="10.42578125" bestFit="1" customWidth="1"/>
    <col min="11009" max="11009" width="5.28515625" customWidth="1"/>
    <col min="11010" max="11010" width="24" customWidth="1"/>
    <col min="11011" max="11011" width="8.5703125" customWidth="1"/>
    <col min="11012" max="11012" width="6.140625" customWidth="1"/>
    <col min="11013" max="11013" width="7" customWidth="1"/>
    <col min="11014" max="11014" width="10.28515625" customWidth="1"/>
    <col min="11015" max="11016" width="9.85546875" customWidth="1"/>
    <col min="11017" max="11017" width="9.28515625" customWidth="1"/>
    <col min="11018" max="11018" width="9.140625" customWidth="1"/>
    <col min="11019" max="11020" width="7.7109375" customWidth="1"/>
    <col min="11021" max="11021" width="7.42578125" customWidth="1"/>
    <col min="11022" max="11022" width="7.140625" customWidth="1"/>
    <col min="11023" max="11023" width="9.28515625" customWidth="1"/>
    <col min="11024" max="11024" width="8.85546875" customWidth="1"/>
    <col min="11025" max="11025" width="8.5703125" customWidth="1"/>
    <col min="11026" max="11026" width="9.7109375" customWidth="1"/>
    <col min="11027" max="11027" width="9" customWidth="1"/>
    <col min="11028" max="11028" width="9.85546875" customWidth="1"/>
    <col min="11029" max="11029" width="9.7109375" customWidth="1"/>
    <col min="11030" max="11030" width="7.7109375" customWidth="1"/>
    <col min="11033" max="11033" width="10.42578125" bestFit="1" customWidth="1"/>
    <col min="11265" max="11265" width="5.28515625" customWidth="1"/>
    <col min="11266" max="11266" width="24" customWidth="1"/>
    <col min="11267" max="11267" width="8.5703125" customWidth="1"/>
    <col min="11268" max="11268" width="6.140625" customWidth="1"/>
    <col min="11269" max="11269" width="7" customWidth="1"/>
    <col min="11270" max="11270" width="10.28515625" customWidth="1"/>
    <col min="11271" max="11272" width="9.85546875" customWidth="1"/>
    <col min="11273" max="11273" width="9.28515625" customWidth="1"/>
    <col min="11274" max="11274" width="9.140625" customWidth="1"/>
    <col min="11275" max="11276" width="7.7109375" customWidth="1"/>
    <col min="11277" max="11277" width="7.42578125" customWidth="1"/>
    <col min="11278" max="11278" width="7.140625" customWidth="1"/>
    <col min="11279" max="11279" width="9.28515625" customWidth="1"/>
    <col min="11280" max="11280" width="8.85546875" customWidth="1"/>
    <col min="11281" max="11281" width="8.5703125" customWidth="1"/>
    <col min="11282" max="11282" width="9.7109375" customWidth="1"/>
    <col min="11283" max="11283" width="9" customWidth="1"/>
    <col min="11284" max="11284" width="9.85546875" customWidth="1"/>
    <col min="11285" max="11285" width="9.7109375" customWidth="1"/>
    <col min="11286" max="11286" width="7.7109375" customWidth="1"/>
    <col min="11289" max="11289" width="10.42578125" bestFit="1" customWidth="1"/>
    <col min="11521" max="11521" width="5.28515625" customWidth="1"/>
    <col min="11522" max="11522" width="24" customWidth="1"/>
    <col min="11523" max="11523" width="8.5703125" customWidth="1"/>
    <col min="11524" max="11524" width="6.140625" customWidth="1"/>
    <col min="11525" max="11525" width="7" customWidth="1"/>
    <col min="11526" max="11526" width="10.28515625" customWidth="1"/>
    <col min="11527" max="11528" width="9.85546875" customWidth="1"/>
    <col min="11529" max="11529" width="9.28515625" customWidth="1"/>
    <col min="11530" max="11530" width="9.140625" customWidth="1"/>
    <col min="11531" max="11532" width="7.7109375" customWidth="1"/>
    <col min="11533" max="11533" width="7.42578125" customWidth="1"/>
    <col min="11534" max="11534" width="7.140625" customWidth="1"/>
    <col min="11535" max="11535" width="9.28515625" customWidth="1"/>
    <col min="11536" max="11536" width="8.85546875" customWidth="1"/>
    <col min="11537" max="11537" width="8.5703125" customWidth="1"/>
    <col min="11538" max="11538" width="9.7109375" customWidth="1"/>
    <col min="11539" max="11539" width="9" customWidth="1"/>
    <col min="11540" max="11540" width="9.85546875" customWidth="1"/>
    <col min="11541" max="11541" width="9.7109375" customWidth="1"/>
    <col min="11542" max="11542" width="7.7109375" customWidth="1"/>
    <col min="11545" max="11545" width="10.42578125" bestFit="1" customWidth="1"/>
    <col min="11777" max="11777" width="5.28515625" customWidth="1"/>
    <col min="11778" max="11778" width="24" customWidth="1"/>
    <col min="11779" max="11779" width="8.5703125" customWidth="1"/>
    <col min="11780" max="11780" width="6.140625" customWidth="1"/>
    <col min="11781" max="11781" width="7" customWidth="1"/>
    <col min="11782" max="11782" width="10.28515625" customWidth="1"/>
    <col min="11783" max="11784" width="9.85546875" customWidth="1"/>
    <col min="11785" max="11785" width="9.28515625" customWidth="1"/>
    <col min="11786" max="11786" width="9.140625" customWidth="1"/>
    <col min="11787" max="11788" width="7.7109375" customWidth="1"/>
    <col min="11789" max="11789" width="7.42578125" customWidth="1"/>
    <col min="11790" max="11790" width="7.140625" customWidth="1"/>
    <col min="11791" max="11791" width="9.28515625" customWidth="1"/>
    <col min="11792" max="11792" width="8.85546875" customWidth="1"/>
    <col min="11793" max="11793" width="8.5703125" customWidth="1"/>
    <col min="11794" max="11794" width="9.7109375" customWidth="1"/>
    <col min="11795" max="11795" width="9" customWidth="1"/>
    <col min="11796" max="11796" width="9.85546875" customWidth="1"/>
    <col min="11797" max="11797" width="9.7109375" customWidth="1"/>
    <col min="11798" max="11798" width="7.7109375" customWidth="1"/>
    <col min="11801" max="11801" width="10.42578125" bestFit="1" customWidth="1"/>
    <col min="12033" max="12033" width="5.28515625" customWidth="1"/>
    <col min="12034" max="12034" width="24" customWidth="1"/>
    <col min="12035" max="12035" width="8.5703125" customWidth="1"/>
    <col min="12036" max="12036" width="6.140625" customWidth="1"/>
    <col min="12037" max="12037" width="7" customWidth="1"/>
    <col min="12038" max="12038" width="10.28515625" customWidth="1"/>
    <col min="12039" max="12040" width="9.85546875" customWidth="1"/>
    <col min="12041" max="12041" width="9.28515625" customWidth="1"/>
    <col min="12042" max="12042" width="9.140625" customWidth="1"/>
    <col min="12043" max="12044" width="7.7109375" customWidth="1"/>
    <col min="12045" max="12045" width="7.42578125" customWidth="1"/>
    <col min="12046" max="12046" width="7.140625" customWidth="1"/>
    <col min="12047" max="12047" width="9.28515625" customWidth="1"/>
    <col min="12048" max="12048" width="8.85546875" customWidth="1"/>
    <col min="12049" max="12049" width="8.5703125" customWidth="1"/>
    <col min="12050" max="12050" width="9.7109375" customWidth="1"/>
    <col min="12051" max="12051" width="9" customWidth="1"/>
    <col min="12052" max="12052" width="9.85546875" customWidth="1"/>
    <col min="12053" max="12053" width="9.7109375" customWidth="1"/>
    <col min="12054" max="12054" width="7.7109375" customWidth="1"/>
    <col min="12057" max="12057" width="10.42578125" bestFit="1" customWidth="1"/>
    <col min="12289" max="12289" width="5.28515625" customWidth="1"/>
    <col min="12290" max="12290" width="24" customWidth="1"/>
    <col min="12291" max="12291" width="8.5703125" customWidth="1"/>
    <col min="12292" max="12292" width="6.140625" customWidth="1"/>
    <col min="12293" max="12293" width="7" customWidth="1"/>
    <col min="12294" max="12294" width="10.28515625" customWidth="1"/>
    <col min="12295" max="12296" width="9.85546875" customWidth="1"/>
    <col min="12297" max="12297" width="9.28515625" customWidth="1"/>
    <col min="12298" max="12298" width="9.140625" customWidth="1"/>
    <col min="12299" max="12300" width="7.7109375" customWidth="1"/>
    <col min="12301" max="12301" width="7.42578125" customWidth="1"/>
    <col min="12302" max="12302" width="7.140625" customWidth="1"/>
    <col min="12303" max="12303" width="9.28515625" customWidth="1"/>
    <col min="12304" max="12304" width="8.85546875" customWidth="1"/>
    <col min="12305" max="12305" width="8.5703125" customWidth="1"/>
    <col min="12306" max="12306" width="9.7109375" customWidth="1"/>
    <col min="12307" max="12307" width="9" customWidth="1"/>
    <col min="12308" max="12308" width="9.85546875" customWidth="1"/>
    <col min="12309" max="12309" width="9.7109375" customWidth="1"/>
    <col min="12310" max="12310" width="7.7109375" customWidth="1"/>
    <col min="12313" max="12313" width="10.42578125" bestFit="1" customWidth="1"/>
    <col min="12545" max="12545" width="5.28515625" customWidth="1"/>
    <col min="12546" max="12546" width="24" customWidth="1"/>
    <col min="12547" max="12547" width="8.5703125" customWidth="1"/>
    <col min="12548" max="12548" width="6.140625" customWidth="1"/>
    <col min="12549" max="12549" width="7" customWidth="1"/>
    <col min="12550" max="12550" width="10.28515625" customWidth="1"/>
    <col min="12551" max="12552" width="9.85546875" customWidth="1"/>
    <col min="12553" max="12553" width="9.28515625" customWidth="1"/>
    <col min="12554" max="12554" width="9.140625" customWidth="1"/>
    <col min="12555" max="12556" width="7.7109375" customWidth="1"/>
    <col min="12557" max="12557" width="7.42578125" customWidth="1"/>
    <col min="12558" max="12558" width="7.140625" customWidth="1"/>
    <col min="12559" max="12559" width="9.28515625" customWidth="1"/>
    <col min="12560" max="12560" width="8.85546875" customWidth="1"/>
    <col min="12561" max="12561" width="8.5703125" customWidth="1"/>
    <col min="12562" max="12562" width="9.7109375" customWidth="1"/>
    <col min="12563" max="12563" width="9" customWidth="1"/>
    <col min="12564" max="12564" width="9.85546875" customWidth="1"/>
    <col min="12565" max="12565" width="9.7109375" customWidth="1"/>
    <col min="12566" max="12566" width="7.7109375" customWidth="1"/>
    <col min="12569" max="12569" width="10.42578125" bestFit="1" customWidth="1"/>
    <col min="12801" max="12801" width="5.28515625" customWidth="1"/>
    <col min="12802" max="12802" width="24" customWidth="1"/>
    <col min="12803" max="12803" width="8.5703125" customWidth="1"/>
    <col min="12804" max="12804" width="6.140625" customWidth="1"/>
    <col min="12805" max="12805" width="7" customWidth="1"/>
    <col min="12806" max="12806" width="10.28515625" customWidth="1"/>
    <col min="12807" max="12808" width="9.85546875" customWidth="1"/>
    <col min="12809" max="12809" width="9.28515625" customWidth="1"/>
    <col min="12810" max="12810" width="9.140625" customWidth="1"/>
    <col min="12811" max="12812" width="7.7109375" customWidth="1"/>
    <col min="12813" max="12813" width="7.42578125" customWidth="1"/>
    <col min="12814" max="12814" width="7.140625" customWidth="1"/>
    <col min="12815" max="12815" width="9.28515625" customWidth="1"/>
    <col min="12816" max="12816" width="8.85546875" customWidth="1"/>
    <col min="12817" max="12817" width="8.5703125" customWidth="1"/>
    <col min="12818" max="12818" width="9.7109375" customWidth="1"/>
    <col min="12819" max="12819" width="9" customWidth="1"/>
    <col min="12820" max="12820" width="9.85546875" customWidth="1"/>
    <col min="12821" max="12821" width="9.7109375" customWidth="1"/>
    <col min="12822" max="12822" width="7.7109375" customWidth="1"/>
    <col min="12825" max="12825" width="10.42578125" bestFit="1" customWidth="1"/>
    <col min="13057" max="13057" width="5.28515625" customWidth="1"/>
    <col min="13058" max="13058" width="24" customWidth="1"/>
    <col min="13059" max="13059" width="8.5703125" customWidth="1"/>
    <col min="13060" max="13060" width="6.140625" customWidth="1"/>
    <col min="13061" max="13061" width="7" customWidth="1"/>
    <col min="13062" max="13062" width="10.28515625" customWidth="1"/>
    <col min="13063" max="13064" width="9.85546875" customWidth="1"/>
    <col min="13065" max="13065" width="9.28515625" customWidth="1"/>
    <col min="13066" max="13066" width="9.140625" customWidth="1"/>
    <col min="13067" max="13068" width="7.7109375" customWidth="1"/>
    <col min="13069" max="13069" width="7.42578125" customWidth="1"/>
    <col min="13070" max="13070" width="7.140625" customWidth="1"/>
    <col min="13071" max="13071" width="9.28515625" customWidth="1"/>
    <col min="13072" max="13072" width="8.85546875" customWidth="1"/>
    <col min="13073" max="13073" width="8.5703125" customWidth="1"/>
    <col min="13074" max="13074" width="9.7109375" customWidth="1"/>
    <col min="13075" max="13075" width="9" customWidth="1"/>
    <col min="13076" max="13076" width="9.85546875" customWidth="1"/>
    <col min="13077" max="13077" width="9.7109375" customWidth="1"/>
    <col min="13078" max="13078" width="7.7109375" customWidth="1"/>
    <col min="13081" max="13081" width="10.42578125" bestFit="1" customWidth="1"/>
    <col min="13313" max="13313" width="5.28515625" customWidth="1"/>
    <col min="13314" max="13314" width="24" customWidth="1"/>
    <col min="13315" max="13315" width="8.5703125" customWidth="1"/>
    <col min="13316" max="13316" width="6.140625" customWidth="1"/>
    <col min="13317" max="13317" width="7" customWidth="1"/>
    <col min="13318" max="13318" width="10.28515625" customWidth="1"/>
    <col min="13319" max="13320" width="9.85546875" customWidth="1"/>
    <col min="13321" max="13321" width="9.28515625" customWidth="1"/>
    <col min="13322" max="13322" width="9.140625" customWidth="1"/>
    <col min="13323" max="13324" width="7.7109375" customWidth="1"/>
    <col min="13325" max="13325" width="7.42578125" customWidth="1"/>
    <col min="13326" max="13326" width="7.140625" customWidth="1"/>
    <col min="13327" max="13327" width="9.28515625" customWidth="1"/>
    <col min="13328" max="13328" width="8.85546875" customWidth="1"/>
    <col min="13329" max="13329" width="8.5703125" customWidth="1"/>
    <col min="13330" max="13330" width="9.7109375" customWidth="1"/>
    <col min="13331" max="13331" width="9" customWidth="1"/>
    <col min="13332" max="13332" width="9.85546875" customWidth="1"/>
    <col min="13333" max="13333" width="9.7109375" customWidth="1"/>
    <col min="13334" max="13334" width="7.7109375" customWidth="1"/>
    <col min="13337" max="13337" width="10.42578125" bestFit="1" customWidth="1"/>
    <col min="13569" max="13569" width="5.28515625" customWidth="1"/>
    <col min="13570" max="13570" width="24" customWidth="1"/>
    <col min="13571" max="13571" width="8.5703125" customWidth="1"/>
    <col min="13572" max="13572" width="6.140625" customWidth="1"/>
    <col min="13573" max="13573" width="7" customWidth="1"/>
    <col min="13574" max="13574" width="10.28515625" customWidth="1"/>
    <col min="13575" max="13576" width="9.85546875" customWidth="1"/>
    <col min="13577" max="13577" width="9.28515625" customWidth="1"/>
    <col min="13578" max="13578" width="9.140625" customWidth="1"/>
    <col min="13579" max="13580" width="7.7109375" customWidth="1"/>
    <col min="13581" max="13581" width="7.42578125" customWidth="1"/>
    <col min="13582" max="13582" width="7.140625" customWidth="1"/>
    <col min="13583" max="13583" width="9.28515625" customWidth="1"/>
    <col min="13584" max="13584" width="8.85546875" customWidth="1"/>
    <col min="13585" max="13585" width="8.5703125" customWidth="1"/>
    <col min="13586" max="13586" width="9.7109375" customWidth="1"/>
    <col min="13587" max="13587" width="9" customWidth="1"/>
    <col min="13588" max="13588" width="9.85546875" customWidth="1"/>
    <col min="13589" max="13589" width="9.7109375" customWidth="1"/>
    <col min="13590" max="13590" width="7.7109375" customWidth="1"/>
    <col min="13593" max="13593" width="10.42578125" bestFit="1" customWidth="1"/>
    <col min="13825" max="13825" width="5.28515625" customWidth="1"/>
    <col min="13826" max="13826" width="24" customWidth="1"/>
    <col min="13827" max="13827" width="8.5703125" customWidth="1"/>
    <col min="13828" max="13828" width="6.140625" customWidth="1"/>
    <col min="13829" max="13829" width="7" customWidth="1"/>
    <col min="13830" max="13830" width="10.28515625" customWidth="1"/>
    <col min="13831" max="13832" width="9.85546875" customWidth="1"/>
    <col min="13833" max="13833" width="9.28515625" customWidth="1"/>
    <col min="13834" max="13834" width="9.140625" customWidth="1"/>
    <col min="13835" max="13836" width="7.7109375" customWidth="1"/>
    <col min="13837" max="13837" width="7.42578125" customWidth="1"/>
    <col min="13838" max="13838" width="7.140625" customWidth="1"/>
    <col min="13839" max="13839" width="9.28515625" customWidth="1"/>
    <col min="13840" max="13840" width="8.85546875" customWidth="1"/>
    <col min="13841" max="13841" width="8.5703125" customWidth="1"/>
    <col min="13842" max="13842" width="9.7109375" customWidth="1"/>
    <col min="13843" max="13843" width="9" customWidth="1"/>
    <col min="13844" max="13844" width="9.85546875" customWidth="1"/>
    <col min="13845" max="13845" width="9.7109375" customWidth="1"/>
    <col min="13846" max="13846" width="7.7109375" customWidth="1"/>
    <col min="13849" max="13849" width="10.42578125" bestFit="1" customWidth="1"/>
    <col min="14081" max="14081" width="5.28515625" customWidth="1"/>
    <col min="14082" max="14082" width="24" customWidth="1"/>
    <col min="14083" max="14083" width="8.5703125" customWidth="1"/>
    <col min="14084" max="14084" width="6.140625" customWidth="1"/>
    <col min="14085" max="14085" width="7" customWidth="1"/>
    <col min="14086" max="14086" width="10.28515625" customWidth="1"/>
    <col min="14087" max="14088" width="9.85546875" customWidth="1"/>
    <col min="14089" max="14089" width="9.28515625" customWidth="1"/>
    <col min="14090" max="14090" width="9.140625" customWidth="1"/>
    <col min="14091" max="14092" width="7.7109375" customWidth="1"/>
    <col min="14093" max="14093" width="7.42578125" customWidth="1"/>
    <col min="14094" max="14094" width="7.140625" customWidth="1"/>
    <col min="14095" max="14095" width="9.28515625" customWidth="1"/>
    <col min="14096" max="14096" width="8.85546875" customWidth="1"/>
    <col min="14097" max="14097" width="8.5703125" customWidth="1"/>
    <col min="14098" max="14098" width="9.7109375" customWidth="1"/>
    <col min="14099" max="14099" width="9" customWidth="1"/>
    <col min="14100" max="14100" width="9.85546875" customWidth="1"/>
    <col min="14101" max="14101" width="9.7109375" customWidth="1"/>
    <col min="14102" max="14102" width="7.7109375" customWidth="1"/>
    <col min="14105" max="14105" width="10.42578125" bestFit="1" customWidth="1"/>
    <col min="14337" max="14337" width="5.28515625" customWidth="1"/>
    <col min="14338" max="14338" width="24" customWidth="1"/>
    <col min="14339" max="14339" width="8.5703125" customWidth="1"/>
    <col min="14340" max="14340" width="6.140625" customWidth="1"/>
    <col min="14341" max="14341" width="7" customWidth="1"/>
    <col min="14342" max="14342" width="10.28515625" customWidth="1"/>
    <col min="14343" max="14344" width="9.85546875" customWidth="1"/>
    <col min="14345" max="14345" width="9.28515625" customWidth="1"/>
    <col min="14346" max="14346" width="9.140625" customWidth="1"/>
    <col min="14347" max="14348" width="7.7109375" customWidth="1"/>
    <col min="14349" max="14349" width="7.42578125" customWidth="1"/>
    <col min="14350" max="14350" width="7.140625" customWidth="1"/>
    <col min="14351" max="14351" width="9.28515625" customWidth="1"/>
    <col min="14352" max="14352" width="8.85546875" customWidth="1"/>
    <col min="14353" max="14353" width="8.5703125" customWidth="1"/>
    <col min="14354" max="14354" width="9.7109375" customWidth="1"/>
    <col min="14355" max="14355" width="9" customWidth="1"/>
    <col min="14356" max="14356" width="9.85546875" customWidth="1"/>
    <col min="14357" max="14357" width="9.7109375" customWidth="1"/>
    <col min="14358" max="14358" width="7.7109375" customWidth="1"/>
    <col min="14361" max="14361" width="10.42578125" bestFit="1" customWidth="1"/>
    <col min="14593" max="14593" width="5.28515625" customWidth="1"/>
    <col min="14594" max="14594" width="24" customWidth="1"/>
    <col min="14595" max="14595" width="8.5703125" customWidth="1"/>
    <col min="14596" max="14596" width="6.140625" customWidth="1"/>
    <col min="14597" max="14597" width="7" customWidth="1"/>
    <col min="14598" max="14598" width="10.28515625" customWidth="1"/>
    <col min="14599" max="14600" width="9.85546875" customWidth="1"/>
    <col min="14601" max="14601" width="9.28515625" customWidth="1"/>
    <col min="14602" max="14602" width="9.140625" customWidth="1"/>
    <col min="14603" max="14604" width="7.7109375" customWidth="1"/>
    <col min="14605" max="14605" width="7.42578125" customWidth="1"/>
    <col min="14606" max="14606" width="7.140625" customWidth="1"/>
    <col min="14607" max="14607" width="9.28515625" customWidth="1"/>
    <col min="14608" max="14608" width="8.85546875" customWidth="1"/>
    <col min="14609" max="14609" width="8.5703125" customWidth="1"/>
    <col min="14610" max="14610" width="9.7109375" customWidth="1"/>
    <col min="14611" max="14611" width="9" customWidth="1"/>
    <col min="14612" max="14612" width="9.85546875" customWidth="1"/>
    <col min="14613" max="14613" width="9.7109375" customWidth="1"/>
    <col min="14614" max="14614" width="7.7109375" customWidth="1"/>
    <col min="14617" max="14617" width="10.42578125" bestFit="1" customWidth="1"/>
    <col min="14849" max="14849" width="5.28515625" customWidth="1"/>
    <col min="14850" max="14850" width="24" customWidth="1"/>
    <col min="14851" max="14851" width="8.5703125" customWidth="1"/>
    <col min="14852" max="14852" width="6.140625" customWidth="1"/>
    <col min="14853" max="14853" width="7" customWidth="1"/>
    <col min="14854" max="14854" width="10.28515625" customWidth="1"/>
    <col min="14855" max="14856" width="9.85546875" customWidth="1"/>
    <col min="14857" max="14857" width="9.28515625" customWidth="1"/>
    <col min="14858" max="14858" width="9.140625" customWidth="1"/>
    <col min="14859" max="14860" width="7.7109375" customWidth="1"/>
    <col min="14861" max="14861" width="7.42578125" customWidth="1"/>
    <col min="14862" max="14862" width="7.140625" customWidth="1"/>
    <col min="14863" max="14863" width="9.28515625" customWidth="1"/>
    <col min="14864" max="14864" width="8.85546875" customWidth="1"/>
    <col min="14865" max="14865" width="8.5703125" customWidth="1"/>
    <col min="14866" max="14866" width="9.7109375" customWidth="1"/>
    <col min="14867" max="14867" width="9" customWidth="1"/>
    <col min="14868" max="14868" width="9.85546875" customWidth="1"/>
    <col min="14869" max="14869" width="9.7109375" customWidth="1"/>
    <col min="14870" max="14870" width="7.7109375" customWidth="1"/>
    <col min="14873" max="14873" width="10.42578125" bestFit="1" customWidth="1"/>
    <col min="15105" max="15105" width="5.28515625" customWidth="1"/>
    <col min="15106" max="15106" width="24" customWidth="1"/>
    <col min="15107" max="15107" width="8.5703125" customWidth="1"/>
    <col min="15108" max="15108" width="6.140625" customWidth="1"/>
    <col min="15109" max="15109" width="7" customWidth="1"/>
    <col min="15110" max="15110" width="10.28515625" customWidth="1"/>
    <col min="15111" max="15112" width="9.85546875" customWidth="1"/>
    <col min="15113" max="15113" width="9.28515625" customWidth="1"/>
    <col min="15114" max="15114" width="9.140625" customWidth="1"/>
    <col min="15115" max="15116" width="7.7109375" customWidth="1"/>
    <col min="15117" max="15117" width="7.42578125" customWidth="1"/>
    <col min="15118" max="15118" width="7.140625" customWidth="1"/>
    <col min="15119" max="15119" width="9.28515625" customWidth="1"/>
    <col min="15120" max="15120" width="8.85546875" customWidth="1"/>
    <col min="15121" max="15121" width="8.5703125" customWidth="1"/>
    <col min="15122" max="15122" width="9.7109375" customWidth="1"/>
    <col min="15123" max="15123" width="9" customWidth="1"/>
    <col min="15124" max="15124" width="9.85546875" customWidth="1"/>
    <col min="15125" max="15125" width="9.7109375" customWidth="1"/>
    <col min="15126" max="15126" width="7.7109375" customWidth="1"/>
    <col min="15129" max="15129" width="10.42578125" bestFit="1" customWidth="1"/>
    <col min="15361" max="15361" width="5.28515625" customWidth="1"/>
    <col min="15362" max="15362" width="24" customWidth="1"/>
    <col min="15363" max="15363" width="8.5703125" customWidth="1"/>
    <col min="15364" max="15364" width="6.140625" customWidth="1"/>
    <col min="15365" max="15365" width="7" customWidth="1"/>
    <col min="15366" max="15366" width="10.28515625" customWidth="1"/>
    <col min="15367" max="15368" width="9.85546875" customWidth="1"/>
    <col min="15369" max="15369" width="9.28515625" customWidth="1"/>
    <col min="15370" max="15370" width="9.140625" customWidth="1"/>
    <col min="15371" max="15372" width="7.7109375" customWidth="1"/>
    <col min="15373" max="15373" width="7.42578125" customWidth="1"/>
    <col min="15374" max="15374" width="7.140625" customWidth="1"/>
    <col min="15375" max="15375" width="9.28515625" customWidth="1"/>
    <col min="15376" max="15376" width="8.85546875" customWidth="1"/>
    <col min="15377" max="15377" width="8.5703125" customWidth="1"/>
    <col min="15378" max="15378" width="9.7109375" customWidth="1"/>
    <col min="15379" max="15379" width="9" customWidth="1"/>
    <col min="15380" max="15380" width="9.85546875" customWidth="1"/>
    <col min="15381" max="15381" width="9.7109375" customWidth="1"/>
    <col min="15382" max="15382" width="7.7109375" customWidth="1"/>
    <col min="15385" max="15385" width="10.42578125" bestFit="1" customWidth="1"/>
    <col min="15617" max="15617" width="5.28515625" customWidth="1"/>
    <col min="15618" max="15618" width="24" customWidth="1"/>
    <col min="15619" max="15619" width="8.5703125" customWidth="1"/>
    <col min="15620" max="15620" width="6.140625" customWidth="1"/>
    <col min="15621" max="15621" width="7" customWidth="1"/>
    <col min="15622" max="15622" width="10.28515625" customWidth="1"/>
    <col min="15623" max="15624" width="9.85546875" customWidth="1"/>
    <col min="15625" max="15625" width="9.28515625" customWidth="1"/>
    <col min="15626" max="15626" width="9.140625" customWidth="1"/>
    <col min="15627" max="15628" width="7.7109375" customWidth="1"/>
    <col min="15629" max="15629" width="7.42578125" customWidth="1"/>
    <col min="15630" max="15630" width="7.140625" customWidth="1"/>
    <col min="15631" max="15631" width="9.28515625" customWidth="1"/>
    <col min="15632" max="15632" width="8.85546875" customWidth="1"/>
    <col min="15633" max="15633" width="8.5703125" customWidth="1"/>
    <col min="15634" max="15634" width="9.7109375" customWidth="1"/>
    <col min="15635" max="15635" width="9" customWidth="1"/>
    <col min="15636" max="15636" width="9.85546875" customWidth="1"/>
    <col min="15637" max="15637" width="9.7109375" customWidth="1"/>
    <col min="15638" max="15638" width="7.7109375" customWidth="1"/>
    <col min="15641" max="15641" width="10.42578125" bestFit="1" customWidth="1"/>
    <col min="15873" max="15873" width="5.28515625" customWidth="1"/>
    <col min="15874" max="15874" width="24" customWidth="1"/>
    <col min="15875" max="15875" width="8.5703125" customWidth="1"/>
    <col min="15876" max="15876" width="6.140625" customWidth="1"/>
    <col min="15877" max="15877" width="7" customWidth="1"/>
    <col min="15878" max="15878" width="10.28515625" customWidth="1"/>
    <col min="15879" max="15880" width="9.85546875" customWidth="1"/>
    <col min="15881" max="15881" width="9.28515625" customWidth="1"/>
    <col min="15882" max="15882" width="9.140625" customWidth="1"/>
    <col min="15883" max="15884" width="7.7109375" customWidth="1"/>
    <col min="15885" max="15885" width="7.42578125" customWidth="1"/>
    <col min="15886" max="15886" width="7.140625" customWidth="1"/>
    <col min="15887" max="15887" width="9.28515625" customWidth="1"/>
    <col min="15888" max="15888" width="8.85546875" customWidth="1"/>
    <col min="15889" max="15889" width="8.5703125" customWidth="1"/>
    <col min="15890" max="15890" width="9.7109375" customWidth="1"/>
    <col min="15891" max="15891" width="9" customWidth="1"/>
    <col min="15892" max="15892" width="9.85546875" customWidth="1"/>
    <col min="15893" max="15893" width="9.7109375" customWidth="1"/>
    <col min="15894" max="15894" width="7.7109375" customWidth="1"/>
    <col min="15897" max="15897" width="10.42578125" bestFit="1" customWidth="1"/>
    <col min="16129" max="16129" width="5.28515625" customWidth="1"/>
    <col min="16130" max="16130" width="24" customWidth="1"/>
    <col min="16131" max="16131" width="8.5703125" customWidth="1"/>
    <col min="16132" max="16132" width="6.140625" customWidth="1"/>
    <col min="16133" max="16133" width="7" customWidth="1"/>
    <col min="16134" max="16134" width="10.28515625" customWidth="1"/>
    <col min="16135" max="16136" width="9.85546875" customWidth="1"/>
    <col min="16137" max="16137" width="9.28515625" customWidth="1"/>
    <col min="16138" max="16138" width="9.140625" customWidth="1"/>
    <col min="16139" max="16140" width="7.7109375" customWidth="1"/>
    <col min="16141" max="16141" width="7.42578125" customWidth="1"/>
    <col min="16142" max="16142" width="7.140625" customWidth="1"/>
    <col min="16143" max="16143" width="9.28515625" customWidth="1"/>
    <col min="16144" max="16144" width="8.85546875" customWidth="1"/>
    <col min="16145" max="16145" width="8.5703125" customWidth="1"/>
    <col min="16146" max="16146" width="9.7109375" customWidth="1"/>
    <col min="16147" max="16147" width="9" customWidth="1"/>
    <col min="16148" max="16148" width="9.85546875" customWidth="1"/>
    <col min="16149" max="16149" width="9.7109375" customWidth="1"/>
    <col min="16150" max="16150" width="7.7109375" customWidth="1"/>
    <col min="16153" max="16153" width="10.42578125" bestFit="1" customWidth="1"/>
  </cols>
  <sheetData>
    <row r="1" spans="1:28" ht="15.7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8" ht="15.75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8" ht="15.75" x14ac:dyDescent="0.2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6" spans="1:28" ht="39.950000000000003" customHeight="1" x14ac:dyDescent="0.25">
      <c r="A6" s="2" t="s">
        <v>3</v>
      </c>
      <c r="B6" s="2" t="s">
        <v>4</v>
      </c>
      <c r="C6" s="2" t="s">
        <v>5</v>
      </c>
      <c r="D6" s="2" t="s">
        <v>6</v>
      </c>
      <c r="E6" s="2" t="s">
        <v>7</v>
      </c>
      <c r="F6" s="3" t="s">
        <v>8</v>
      </c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5"/>
      <c r="S6" s="2" t="s">
        <v>9</v>
      </c>
      <c r="T6" s="2" t="s">
        <v>10</v>
      </c>
      <c r="U6" s="2" t="s">
        <v>11</v>
      </c>
      <c r="V6" s="2" t="s">
        <v>12</v>
      </c>
      <c r="X6" t="s">
        <v>13</v>
      </c>
      <c r="Y6" t="s">
        <v>14</v>
      </c>
    </row>
    <row r="7" spans="1:28" x14ac:dyDescent="0.25">
      <c r="A7" s="6"/>
      <c r="B7" s="6"/>
      <c r="C7" s="6"/>
      <c r="D7" s="6"/>
      <c r="E7" s="6"/>
      <c r="F7" s="7" t="s">
        <v>15</v>
      </c>
      <c r="G7" s="7" t="s">
        <v>16</v>
      </c>
      <c r="H7" s="7" t="s">
        <v>17</v>
      </c>
      <c r="I7" s="7" t="s">
        <v>18</v>
      </c>
      <c r="J7" s="7" t="s">
        <v>19</v>
      </c>
      <c r="K7" s="7" t="s">
        <v>20</v>
      </c>
      <c r="L7" s="7" t="s">
        <v>21</v>
      </c>
      <c r="M7" s="7" t="s">
        <v>22</v>
      </c>
      <c r="N7" s="7" t="s">
        <v>23</v>
      </c>
      <c r="O7" s="7" t="s">
        <v>24</v>
      </c>
      <c r="P7" s="7" t="s">
        <v>25</v>
      </c>
      <c r="Q7" s="7" t="s">
        <v>26</v>
      </c>
      <c r="R7" s="7" t="s">
        <v>27</v>
      </c>
      <c r="S7" s="6"/>
      <c r="T7" s="6"/>
      <c r="U7" s="6"/>
      <c r="V7" s="6"/>
    </row>
    <row r="8" spans="1:28" x14ac:dyDescent="0.25">
      <c r="A8" s="8"/>
      <c r="B8" s="8"/>
      <c r="C8" s="8"/>
      <c r="D8" s="8"/>
      <c r="E8" s="8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8"/>
      <c r="T8" s="8"/>
      <c r="U8" s="8"/>
      <c r="V8" s="8"/>
    </row>
    <row r="9" spans="1:28" s="12" customFormat="1" ht="11.25" x14ac:dyDescent="0.2">
      <c r="A9" s="9">
        <f>IF(A5="№ п/п",1,A7+1)</f>
        <v>1</v>
      </c>
      <c r="B9" s="9" t="s">
        <v>28</v>
      </c>
      <c r="C9" s="9" t="s">
        <v>29</v>
      </c>
      <c r="D9" s="9" t="s">
        <v>30</v>
      </c>
      <c r="E9" s="9" t="s">
        <v>30</v>
      </c>
      <c r="F9" s="10">
        <v>67.093000000000004</v>
      </c>
      <c r="G9" s="10">
        <v>33.82</v>
      </c>
      <c r="H9" s="10">
        <v>67.093000000000004</v>
      </c>
      <c r="I9" s="10">
        <v>67.093000000000004</v>
      </c>
      <c r="J9" s="10">
        <v>0</v>
      </c>
      <c r="K9" s="10">
        <v>0</v>
      </c>
      <c r="L9" s="10">
        <v>0</v>
      </c>
      <c r="M9" s="10">
        <v>0</v>
      </c>
      <c r="N9" s="10">
        <v>0</v>
      </c>
      <c r="O9" s="10">
        <v>67.093000000000004</v>
      </c>
      <c r="P9" s="10">
        <v>67.093000000000004</v>
      </c>
      <c r="Q9" s="10">
        <v>67.093000000000004</v>
      </c>
      <c r="R9" s="10">
        <f t="shared" ref="R9:R72" si="0">SUM(F9:Q9)</f>
        <v>436.3780000000001</v>
      </c>
      <c r="S9" s="10">
        <v>2446.1</v>
      </c>
      <c r="T9" s="11">
        <f>R9/S9/V9</f>
        <v>1.4866454083370811E-2</v>
      </c>
      <c r="U9" s="11">
        <f>T9</f>
        <v>1.4866454083370811E-2</v>
      </c>
      <c r="V9" s="10">
        <v>12</v>
      </c>
      <c r="X9" s="10">
        <v>1.2869999999999999E-2</v>
      </c>
      <c r="Y9" s="12">
        <f>T9-X9</f>
        <v>1.9964540833708119E-3</v>
      </c>
      <c r="AB9" s="12" t="s">
        <v>31</v>
      </c>
    </row>
    <row r="10" spans="1:28" s="12" customFormat="1" ht="11.25" x14ac:dyDescent="0.2">
      <c r="A10" s="9">
        <f>IF(A6="№ п/п",1,A9+1)</f>
        <v>2</v>
      </c>
      <c r="B10" s="9" t="s">
        <v>28</v>
      </c>
      <c r="C10" s="9" t="s">
        <v>32</v>
      </c>
      <c r="D10" s="9" t="s">
        <v>30</v>
      </c>
      <c r="E10" s="9" t="s">
        <v>30</v>
      </c>
      <c r="F10" s="10">
        <v>229.9</v>
      </c>
      <c r="G10" s="10">
        <v>155.13</v>
      </c>
      <c r="H10" s="10">
        <v>159.12</v>
      </c>
      <c r="I10" s="10">
        <v>121.12</v>
      </c>
      <c r="J10" s="10">
        <v>10.72</v>
      </c>
      <c r="K10" s="10">
        <v>0</v>
      </c>
      <c r="L10" s="10">
        <v>0</v>
      </c>
      <c r="M10" s="10">
        <v>0</v>
      </c>
      <c r="N10" s="10">
        <v>23.97</v>
      </c>
      <c r="O10" s="10">
        <v>173.62299999999999</v>
      </c>
      <c r="P10" s="10">
        <v>178.34</v>
      </c>
      <c r="Q10" s="10">
        <v>240.322</v>
      </c>
      <c r="R10" s="10">
        <f t="shared" si="0"/>
        <v>1292.2449999999999</v>
      </c>
      <c r="S10" s="10">
        <v>6329.2</v>
      </c>
      <c r="T10" s="11">
        <f t="shared" ref="T10:T73" si="1">R10/S10/V10</f>
        <v>1.701432777180897E-2</v>
      </c>
      <c r="U10" s="11">
        <f t="shared" ref="U10:U73" si="2">T10</f>
        <v>1.701432777180897E-2</v>
      </c>
      <c r="V10" s="10">
        <v>12</v>
      </c>
      <c r="W10" s="12" t="s">
        <v>31</v>
      </c>
      <c r="X10" s="10">
        <v>1.251E-2</v>
      </c>
      <c r="Y10" s="12">
        <f t="shared" ref="Y10:Y73" si="3">T10-X10</f>
        <v>4.5043277718089698E-3</v>
      </c>
    </row>
    <row r="11" spans="1:28" s="12" customFormat="1" ht="11.25" x14ac:dyDescent="0.2">
      <c r="A11" s="9">
        <f>IF(A7="№ п/п",1,A10+1)</f>
        <v>3</v>
      </c>
      <c r="B11" s="9" t="s">
        <v>28</v>
      </c>
      <c r="C11" s="9" t="s">
        <v>33</v>
      </c>
      <c r="D11" s="9" t="s">
        <v>30</v>
      </c>
      <c r="E11" s="9" t="s">
        <v>34</v>
      </c>
      <c r="F11" s="10">
        <v>114.928</v>
      </c>
      <c r="G11" s="10">
        <v>77.049000000000007</v>
      </c>
      <c r="H11" s="10">
        <v>79.575000000000003</v>
      </c>
      <c r="I11" s="10">
        <v>59.744</v>
      </c>
      <c r="J11" s="10">
        <v>6.8949999999999996</v>
      </c>
      <c r="K11" s="10">
        <v>0</v>
      </c>
      <c r="L11" s="10">
        <v>0</v>
      </c>
      <c r="M11" s="10">
        <v>0</v>
      </c>
      <c r="N11" s="10">
        <v>8.4049999999999994</v>
      </c>
      <c r="O11" s="10">
        <v>53.625999999999998</v>
      </c>
      <c r="P11" s="10">
        <v>65.203999999999994</v>
      </c>
      <c r="Q11" s="10">
        <v>73.025000000000006</v>
      </c>
      <c r="R11" s="10">
        <f t="shared" si="0"/>
        <v>538.45100000000002</v>
      </c>
      <c r="S11" s="10">
        <v>2039.6</v>
      </c>
      <c r="T11" s="11">
        <f t="shared" si="1"/>
        <v>2.1999861083872654E-2</v>
      </c>
      <c r="U11" s="11">
        <f t="shared" si="2"/>
        <v>2.1999861083872654E-2</v>
      </c>
      <c r="V11" s="10">
        <v>12</v>
      </c>
      <c r="X11" s="10">
        <v>1.984E-2</v>
      </c>
      <c r="Y11" s="12">
        <f t="shared" si="3"/>
        <v>2.1598610838726544E-3</v>
      </c>
    </row>
    <row r="12" spans="1:28" s="12" customFormat="1" ht="11.25" x14ac:dyDescent="0.2">
      <c r="A12" s="9">
        <f t="shared" ref="A12:A75" si="4">IF(A9="№ п/п",1,A11+1)</f>
        <v>4</v>
      </c>
      <c r="B12" s="9" t="s">
        <v>28</v>
      </c>
      <c r="C12" s="9" t="s">
        <v>33</v>
      </c>
      <c r="D12" s="9" t="s">
        <v>30</v>
      </c>
      <c r="E12" s="9" t="s">
        <v>29</v>
      </c>
      <c r="F12" s="10">
        <v>67.775999999999996</v>
      </c>
      <c r="G12" s="10">
        <v>67.775999999999996</v>
      </c>
      <c r="H12" s="10">
        <v>67.775999999999996</v>
      </c>
      <c r="I12" s="10">
        <v>67.775999999999996</v>
      </c>
      <c r="J12" s="10">
        <v>0</v>
      </c>
      <c r="K12" s="10">
        <v>0</v>
      </c>
      <c r="L12" s="10">
        <v>0</v>
      </c>
      <c r="M12" s="10">
        <v>0</v>
      </c>
      <c r="N12" s="10">
        <v>0</v>
      </c>
      <c r="O12" s="10">
        <v>67.775999999999996</v>
      </c>
      <c r="P12" s="10">
        <v>69.912000000000006</v>
      </c>
      <c r="Q12" s="10">
        <v>77.951999999999998</v>
      </c>
      <c r="R12" s="10">
        <f t="shared" si="0"/>
        <v>486.74400000000003</v>
      </c>
      <c r="S12" s="10">
        <v>2470.1</v>
      </c>
      <c r="T12" s="11">
        <f t="shared" si="1"/>
        <v>1.6421197522367519E-2</v>
      </c>
      <c r="U12" s="11">
        <f t="shared" si="2"/>
        <v>1.6421197522367519E-2</v>
      </c>
      <c r="V12" s="10">
        <v>12</v>
      </c>
      <c r="X12" s="10">
        <v>1.47E-2</v>
      </c>
      <c r="Y12" s="12">
        <f t="shared" si="3"/>
        <v>1.7211975223675197E-3</v>
      </c>
    </row>
    <row r="13" spans="1:28" s="12" customFormat="1" ht="11.25" x14ac:dyDescent="0.2">
      <c r="A13" s="9">
        <f t="shared" si="4"/>
        <v>5</v>
      </c>
      <c r="B13" s="9" t="s">
        <v>28</v>
      </c>
      <c r="C13" s="9" t="s">
        <v>35</v>
      </c>
      <c r="D13" s="9" t="s">
        <v>30</v>
      </c>
      <c r="E13" s="9" t="s">
        <v>36</v>
      </c>
      <c r="F13" s="10">
        <v>65.412000000000006</v>
      </c>
      <c r="G13" s="10">
        <v>65.412000000000006</v>
      </c>
      <c r="H13" s="10">
        <v>65.412000000000006</v>
      </c>
      <c r="I13" s="10">
        <v>65.412000000000006</v>
      </c>
      <c r="J13" s="10">
        <v>0</v>
      </c>
      <c r="K13" s="10">
        <v>0</v>
      </c>
      <c r="L13" s="10">
        <v>0</v>
      </c>
      <c r="M13" s="10">
        <v>0</v>
      </c>
      <c r="N13" s="10">
        <v>0</v>
      </c>
      <c r="O13" s="10">
        <v>65.412000000000006</v>
      </c>
      <c r="P13" s="10">
        <v>65.412000000000006</v>
      </c>
      <c r="Q13" s="10">
        <v>65.412000000000006</v>
      </c>
      <c r="R13" s="10">
        <f t="shared" si="0"/>
        <v>457.88400000000013</v>
      </c>
      <c r="S13" s="10">
        <v>2384.5</v>
      </c>
      <c r="T13" s="11">
        <f t="shared" si="1"/>
        <v>1.6002096875655278E-2</v>
      </c>
      <c r="U13" s="11">
        <f t="shared" si="2"/>
        <v>1.6002096875655278E-2</v>
      </c>
      <c r="V13" s="10">
        <v>12</v>
      </c>
      <c r="X13" s="10">
        <v>1.6E-2</v>
      </c>
      <c r="Y13" s="12">
        <f>T13-X13</f>
        <v>2.096875655277497E-6</v>
      </c>
    </row>
    <row r="14" spans="1:28" s="12" customFormat="1" ht="11.25" x14ac:dyDescent="0.2">
      <c r="A14" s="9">
        <f t="shared" si="4"/>
        <v>6</v>
      </c>
      <c r="B14" s="9" t="s">
        <v>28</v>
      </c>
      <c r="C14" s="9" t="s">
        <v>35</v>
      </c>
      <c r="D14" s="9" t="s">
        <v>30</v>
      </c>
      <c r="E14" s="9" t="s">
        <v>37</v>
      </c>
      <c r="F14" s="10">
        <v>297.89100000000002</v>
      </c>
      <c r="G14" s="10">
        <v>202.25800000000001</v>
      </c>
      <c r="H14" s="10">
        <v>177.89400000000001</v>
      </c>
      <c r="I14" s="10">
        <v>138.547</v>
      </c>
      <c r="J14" s="10">
        <v>16.146999999999998</v>
      </c>
      <c r="K14" s="10">
        <v>0</v>
      </c>
      <c r="L14" s="10">
        <v>0</v>
      </c>
      <c r="M14" s="10">
        <v>0</v>
      </c>
      <c r="N14" s="10">
        <v>39.046999999999997</v>
      </c>
      <c r="O14" s="10">
        <v>171.41</v>
      </c>
      <c r="P14" s="10">
        <v>240.346</v>
      </c>
      <c r="Q14" s="10">
        <v>252.249</v>
      </c>
      <c r="R14" s="10">
        <f t="shared" si="0"/>
        <v>1535.7890000000002</v>
      </c>
      <c r="S14" s="10">
        <v>10786</v>
      </c>
      <c r="T14" s="11">
        <f t="shared" si="1"/>
        <v>1.1865605105383523E-2</v>
      </c>
      <c r="U14" s="11">
        <f t="shared" si="2"/>
        <v>1.1865605105383523E-2</v>
      </c>
      <c r="V14" s="10">
        <v>12</v>
      </c>
      <c r="W14" s="12" t="s">
        <v>31</v>
      </c>
      <c r="X14" s="10">
        <v>9.5700000000000004E-3</v>
      </c>
      <c r="Y14" s="12">
        <f t="shared" si="3"/>
        <v>2.2956051053835223E-3</v>
      </c>
    </row>
    <row r="15" spans="1:28" s="12" customFormat="1" ht="11.25" x14ac:dyDescent="0.2">
      <c r="A15" s="9">
        <f t="shared" si="4"/>
        <v>7</v>
      </c>
      <c r="B15" s="9" t="s">
        <v>28</v>
      </c>
      <c r="C15" s="9" t="s">
        <v>38</v>
      </c>
      <c r="D15" s="9" t="s">
        <v>30</v>
      </c>
      <c r="E15" s="9" t="s">
        <v>34</v>
      </c>
      <c r="F15" s="10">
        <v>224.87799999999999</v>
      </c>
      <c r="G15" s="10">
        <v>153.583</v>
      </c>
      <c r="H15" s="10">
        <v>137.06399999999999</v>
      </c>
      <c r="I15" s="10">
        <v>106.721</v>
      </c>
      <c r="J15" s="10">
        <v>12.308</v>
      </c>
      <c r="K15" s="10">
        <v>0</v>
      </c>
      <c r="L15" s="10">
        <v>0</v>
      </c>
      <c r="M15" s="10">
        <v>0</v>
      </c>
      <c r="N15" s="10">
        <v>34.956000000000003</v>
      </c>
      <c r="O15" s="10">
        <v>127.229</v>
      </c>
      <c r="P15" s="10">
        <v>188.256</v>
      </c>
      <c r="Q15" s="10">
        <v>196.94399999999999</v>
      </c>
      <c r="R15" s="10">
        <f t="shared" si="0"/>
        <v>1181.9390000000001</v>
      </c>
      <c r="S15" s="10">
        <v>8498.2000000000007</v>
      </c>
      <c r="T15" s="11">
        <f t="shared" si="1"/>
        <v>1.1590091627246555E-2</v>
      </c>
      <c r="U15" s="11">
        <f t="shared" si="2"/>
        <v>1.1590091627246555E-2</v>
      </c>
      <c r="V15" s="10">
        <v>12</v>
      </c>
      <c r="X15" s="10">
        <v>9.2499999999999995E-3</v>
      </c>
      <c r="Y15" s="12">
        <f t="shared" si="3"/>
        <v>2.3400916272465558E-3</v>
      </c>
    </row>
    <row r="16" spans="1:28" s="12" customFormat="1" ht="11.25" x14ac:dyDescent="0.2">
      <c r="A16" s="9">
        <f t="shared" si="4"/>
        <v>8</v>
      </c>
      <c r="B16" s="9" t="s">
        <v>28</v>
      </c>
      <c r="C16" s="9" t="s">
        <v>38</v>
      </c>
      <c r="D16" s="9" t="s">
        <v>30</v>
      </c>
      <c r="E16" s="9" t="s">
        <v>32</v>
      </c>
      <c r="F16" s="10">
        <v>92.543999999999997</v>
      </c>
      <c r="G16" s="10">
        <v>92.543999999999997</v>
      </c>
      <c r="H16" s="10">
        <v>92.543999999999997</v>
      </c>
      <c r="I16" s="10">
        <v>92.543999999999997</v>
      </c>
      <c r="J16" s="10">
        <v>0</v>
      </c>
      <c r="K16" s="10">
        <v>0</v>
      </c>
      <c r="L16" s="10">
        <v>0</v>
      </c>
      <c r="M16" s="10">
        <v>0</v>
      </c>
      <c r="N16" s="10">
        <v>0</v>
      </c>
      <c r="O16" s="10">
        <v>92.543999999999997</v>
      </c>
      <c r="P16" s="10">
        <v>92.543999999999997</v>
      </c>
      <c r="Q16" s="10">
        <v>92.543999999999997</v>
      </c>
      <c r="R16" s="10">
        <f t="shared" si="0"/>
        <v>647.80799999999999</v>
      </c>
      <c r="S16" s="10">
        <v>3373.4</v>
      </c>
      <c r="T16" s="11">
        <f t="shared" si="1"/>
        <v>1.6002845793561392E-2</v>
      </c>
      <c r="U16" s="11">
        <f t="shared" si="2"/>
        <v>1.6002845793561392E-2</v>
      </c>
      <c r="V16" s="10">
        <v>12</v>
      </c>
      <c r="X16" s="10">
        <v>1.8239999999999999E-2</v>
      </c>
      <c r="Y16" s="12">
        <f t="shared" si="3"/>
        <v>-2.2371542064386074E-3</v>
      </c>
    </row>
    <row r="17" spans="1:25" s="18" customFormat="1" ht="11.25" x14ac:dyDescent="0.2">
      <c r="A17" s="13">
        <f t="shared" si="4"/>
        <v>9</v>
      </c>
      <c r="B17" s="13" t="s">
        <v>28</v>
      </c>
      <c r="C17" s="13">
        <v>12</v>
      </c>
      <c r="D17" s="13"/>
      <c r="E17" s="13"/>
      <c r="F17" s="14">
        <v>252.553</v>
      </c>
      <c r="G17" s="14">
        <v>221.8</v>
      </c>
      <c r="H17" s="14">
        <v>200.762</v>
      </c>
      <c r="I17" s="14">
        <v>116.595</v>
      </c>
      <c r="J17" s="14">
        <v>2.6659999999999999</v>
      </c>
      <c r="K17" s="14">
        <v>0</v>
      </c>
      <c r="L17" s="14">
        <v>0</v>
      </c>
      <c r="M17" s="14">
        <v>0</v>
      </c>
      <c r="N17" s="14">
        <v>15.335000000000001</v>
      </c>
      <c r="O17" s="14">
        <v>121.074</v>
      </c>
      <c r="P17" s="14">
        <v>192.047</v>
      </c>
      <c r="Q17" s="14">
        <v>253.042</v>
      </c>
      <c r="R17" s="15">
        <v>1375.8740000000003</v>
      </c>
      <c r="S17" s="16">
        <v>13435.4</v>
      </c>
      <c r="T17" s="17">
        <f t="shared" si="1"/>
        <v>8.5338856056884575E-3</v>
      </c>
      <c r="U17" s="17">
        <f t="shared" si="2"/>
        <v>8.5338856056884575E-3</v>
      </c>
      <c r="V17" s="16">
        <v>12</v>
      </c>
      <c r="X17" s="16">
        <v>8.5339000000000005E-3</v>
      </c>
    </row>
    <row r="18" spans="1:25" s="18" customFormat="1" ht="11.25" x14ac:dyDescent="0.2">
      <c r="A18" s="13">
        <f t="shared" si="4"/>
        <v>10</v>
      </c>
      <c r="B18" s="13" t="s">
        <v>28</v>
      </c>
      <c r="C18" s="13" t="s">
        <v>39</v>
      </c>
      <c r="D18" s="13" t="s">
        <v>30</v>
      </c>
      <c r="E18" s="13" t="s">
        <v>36</v>
      </c>
      <c r="F18" s="16">
        <v>106.89700000000001</v>
      </c>
      <c r="G18" s="16">
        <v>70.72</v>
      </c>
      <c r="H18" s="16">
        <v>75.513000000000005</v>
      </c>
      <c r="I18" s="16">
        <v>53.976999999999997</v>
      </c>
      <c r="J18" s="16">
        <v>2.2930000000000001</v>
      </c>
      <c r="K18" s="16">
        <v>0</v>
      </c>
      <c r="L18" s="16">
        <v>0</v>
      </c>
      <c r="M18" s="16">
        <v>0</v>
      </c>
      <c r="N18" s="16">
        <v>2.944</v>
      </c>
      <c r="O18" s="16">
        <v>53.164999999999999</v>
      </c>
      <c r="P18" s="16">
        <v>78.126000000000005</v>
      </c>
      <c r="Q18" s="16">
        <v>80.608000000000004</v>
      </c>
      <c r="R18" s="16">
        <f t="shared" si="0"/>
        <v>524.24300000000017</v>
      </c>
      <c r="S18" s="16">
        <v>3523.7</v>
      </c>
      <c r="T18" s="17">
        <f t="shared" si="1"/>
        <v>1.2398023857498277E-2</v>
      </c>
      <c r="U18" s="17">
        <f t="shared" si="2"/>
        <v>1.2398023857498277E-2</v>
      </c>
      <c r="V18" s="16">
        <v>12</v>
      </c>
      <c r="X18" s="16">
        <v>1.0619999999999999E-2</v>
      </c>
      <c r="Y18" s="18">
        <f t="shared" si="3"/>
        <v>1.7780238574982773E-3</v>
      </c>
    </row>
    <row r="19" spans="1:25" s="18" customFormat="1" ht="11.25" x14ac:dyDescent="0.2">
      <c r="A19" s="13">
        <f t="shared" si="4"/>
        <v>11</v>
      </c>
      <c r="B19" s="13" t="s">
        <v>28</v>
      </c>
      <c r="C19" s="13" t="s">
        <v>39</v>
      </c>
      <c r="D19" s="13" t="s">
        <v>30</v>
      </c>
      <c r="E19" s="13" t="s">
        <v>29</v>
      </c>
      <c r="F19" s="16">
        <v>115.173</v>
      </c>
      <c r="G19" s="16">
        <v>115.173</v>
      </c>
      <c r="H19" s="16">
        <v>115.173</v>
      </c>
      <c r="I19" s="16">
        <v>115.173</v>
      </c>
      <c r="J19" s="16">
        <v>0</v>
      </c>
      <c r="K19" s="16">
        <v>0</v>
      </c>
      <c r="L19" s="16">
        <v>0</v>
      </c>
      <c r="M19" s="16">
        <v>0</v>
      </c>
      <c r="N19" s="16">
        <v>0</v>
      </c>
      <c r="O19" s="16">
        <v>115.173</v>
      </c>
      <c r="P19" s="16">
        <v>115.173</v>
      </c>
      <c r="Q19" s="16">
        <v>115.173</v>
      </c>
      <c r="R19" s="16">
        <f t="shared" si="0"/>
        <v>806.21100000000001</v>
      </c>
      <c r="S19" s="16">
        <v>4200.3</v>
      </c>
      <c r="T19" s="17">
        <f t="shared" si="1"/>
        <v>1.5995107492321976E-2</v>
      </c>
      <c r="U19" s="17">
        <f t="shared" si="2"/>
        <v>1.5995107492321976E-2</v>
      </c>
      <c r="V19" s="16">
        <v>12</v>
      </c>
      <c r="X19" s="16">
        <v>1.431E-2</v>
      </c>
      <c r="Y19" s="18">
        <f t="shared" si="3"/>
        <v>1.6851074923219765E-3</v>
      </c>
    </row>
    <row r="20" spans="1:25" s="18" customFormat="1" ht="11.25" x14ac:dyDescent="0.2">
      <c r="A20" s="13">
        <f t="shared" si="4"/>
        <v>12</v>
      </c>
      <c r="B20" s="13" t="s">
        <v>28</v>
      </c>
      <c r="C20" s="13" t="s">
        <v>40</v>
      </c>
      <c r="D20" s="13" t="s">
        <v>30</v>
      </c>
      <c r="E20" s="13" t="s">
        <v>30</v>
      </c>
      <c r="F20" s="16">
        <v>94.436999999999998</v>
      </c>
      <c r="G20" s="16">
        <v>88.93</v>
      </c>
      <c r="H20" s="16">
        <v>86.23</v>
      </c>
      <c r="I20" s="16">
        <v>63.451999999999998</v>
      </c>
      <c r="J20" s="16">
        <v>7.5860000000000003</v>
      </c>
      <c r="K20" s="16">
        <v>0</v>
      </c>
      <c r="L20" s="16">
        <v>0</v>
      </c>
      <c r="M20" s="16">
        <v>0</v>
      </c>
      <c r="N20" s="16">
        <v>22.128</v>
      </c>
      <c r="O20" s="16">
        <v>96.555000000000007</v>
      </c>
      <c r="P20" s="16">
        <v>127.21299999999999</v>
      </c>
      <c r="Q20" s="16">
        <v>141.40899999999999</v>
      </c>
      <c r="R20" s="16">
        <f t="shared" si="0"/>
        <v>727.94</v>
      </c>
      <c r="S20" s="16">
        <v>3443</v>
      </c>
      <c r="T20" s="17">
        <f t="shared" si="1"/>
        <v>1.7618840158776263E-2</v>
      </c>
      <c r="U20" s="17">
        <f t="shared" si="2"/>
        <v>1.7618840158776263E-2</v>
      </c>
      <c r="V20" s="16">
        <v>12</v>
      </c>
      <c r="X20" s="16">
        <v>1.5520000000000001E-2</v>
      </c>
      <c r="Y20" s="18">
        <f t="shared" si="3"/>
        <v>2.0988401587762624E-3</v>
      </c>
    </row>
    <row r="21" spans="1:25" s="18" customFormat="1" ht="11.25" x14ac:dyDescent="0.2">
      <c r="A21" s="13">
        <f t="shared" si="4"/>
        <v>13</v>
      </c>
      <c r="B21" s="13" t="s">
        <v>28</v>
      </c>
      <c r="C21" s="13" t="s">
        <v>41</v>
      </c>
      <c r="D21" s="13" t="s">
        <v>30</v>
      </c>
      <c r="E21" s="13" t="s">
        <v>34</v>
      </c>
      <c r="F21" s="16">
        <v>117.87</v>
      </c>
      <c r="G21" s="16">
        <v>94.08</v>
      </c>
      <c r="H21" s="16">
        <v>78.840999999999994</v>
      </c>
      <c r="I21" s="16">
        <v>58.68</v>
      </c>
      <c r="J21" s="16">
        <v>7.2110000000000003</v>
      </c>
      <c r="K21" s="16">
        <v>0</v>
      </c>
      <c r="L21" s="16">
        <v>0</v>
      </c>
      <c r="M21" s="16">
        <v>0</v>
      </c>
      <c r="N21" s="16">
        <v>0</v>
      </c>
      <c r="O21" s="16">
        <v>94.08</v>
      </c>
      <c r="P21" s="16">
        <v>94.08</v>
      </c>
      <c r="Q21" s="16">
        <v>94.08</v>
      </c>
      <c r="R21" s="16">
        <f t="shared" si="0"/>
        <v>638.92200000000003</v>
      </c>
      <c r="S21" s="16">
        <v>3429</v>
      </c>
      <c r="T21" s="17">
        <f t="shared" si="1"/>
        <v>1.5527413240011665E-2</v>
      </c>
      <c r="U21" s="17">
        <f t="shared" si="2"/>
        <v>1.5527413240011665E-2</v>
      </c>
      <c r="V21" s="16">
        <v>12</v>
      </c>
      <c r="X21" s="16">
        <v>1.3429999999999999E-2</v>
      </c>
      <c r="Y21" s="18">
        <f t="shared" si="3"/>
        <v>2.0974132400116662E-3</v>
      </c>
    </row>
    <row r="22" spans="1:25" s="18" customFormat="1" ht="11.25" x14ac:dyDescent="0.2">
      <c r="A22" s="13">
        <f t="shared" si="4"/>
        <v>14</v>
      </c>
      <c r="B22" s="13" t="s">
        <v>28</v>
      </c>
      <c r="C22" s="13" t="s">
        <v>41</v>
      </c>
      <c r="D22" s="13" t="s">
        <v>30</v>
      </c>
      <c r="E22" s="13" t="s">
        <v>29</v>
      </c>
      <c r="F22" s="16">
        <v>94.106999999999999</v>
      </c>
      <c r="G22" s="16">
        <v>94.106999999999999</v>
      </c>
      <c r="H22" s="16">
        <v>94.106999999999999</v>
      </c>
      <c r="I22" s="16">
        <v>94.106999999999999</v>
      </c>
      <c r="J22" s="16">
        <v>0</v>
      </c>
      <c r="K22" s="16">
        <v>0</v>
      </c>
      <c r="L22" s="16">
        <v>0</v>
      </c>
      <c r="M22" s="16">
        <v>0</v>
      </c>
      <c r="N22" s="16">
        <v>0</v>
      </c>
      <c r="O22" s="16">
        <v>94.106999999999999</v>
      </c>
      <c r="P22" s="16">
        <v>94.106999999999999</v>
      </c>
      <c r="Q22" s="16">
        <v>94.106999999999999</v>
      </c>
      <c r="R22" s="16">
        <f t="shared" si="0"/>
        <v>658.74899999999991</v>
      </c>
      <c r="S22" s="16">
        <v>3430.9</v>
      </c>
      <c r="T22" s="17">
        <f t="shared" si="1"/>
        <v>1.6000393482759622E-2</v>
      </c>
      <c r="U22" s="17">
        <f t="shared" si="2"/>
        <v>1.6000393482759622E-2</v>
      </c>
      <c r="V22" s="16">
        <v>12</v>
      </c>
      <c r="X22" s="16">
        <v>1.436E-2</v>
      </c>
      <c r="Y22" s="18">
        <f t="shared" si="3"/>
        <v>1.6403934827596226E-3</v>
      </c>
    </row>
    <row r="23" spans="1:25" s="18" customFormat="1" ht="11.25" x14ac:dyDescent="0.2">
      <c r="A23" s="13">
        <f t="shared" si="4"/>
        <v>15</v>
      </c>
      <c r="B23" s="13" t="s">
        <v>28</v>
      </c>
      <c r="C23" s="13" t="s">
        <v>41</v>
      </c>
      <c r="D23" s="13" t="s">
        <v>30</v>
      </c>
      <c r="E23" s="13" t="s">
        <v>32</v>
      </c>
      <c r="F23" s="16">
        <v>398.38299999999998</v>
      </c>
      <c r="G23" s="16">
        <v>287.41500000000002</v>
      </c>
      <c r="H23" s="16">
        <v>287.67700000000002</v>
      </c>
      <c r="I23" s="16">
        <v>224.29</v>
      </c>
      <c r="J23" s="16">
        <v>27.26</v>
      </c>
      <c r="K23" s="16">
        <v>0</v>
      </c>
      <c r="L23" s="16">
        <v>0</v>
      </c>
      <c r="M23" s="16">
        <v>0</v>
      </c>
      <c r="N23" s="16">
        <v>0</v>
      </c>
      <c r="O23" s="16">
        <v>276.78199999999998</v>
      </c>
      <c r="P23" s="16">
        <v>276.78199999999998</v>
      </c>
      <c r="Q23" s="16">
        <v>276.78199999999998</v>
      </c>
      <c r="R23" s="16">
        <f t="shared" si="0"/>
        <v>2055.3710000000001</v>
      </c>
      <c r="S23" s="16">
        <v>10090.799999999999</v>
      </c>
      <c r="T23" s="17">
        <f t="shared" si="1"/>
        <v>1.6973968036891694E-2</v>
      </c>
      <c r="U23" s="17">
        <f t="shared" si="2"/>
        <v>1.6973968036891694E-2</v>
      </c>
      <c r="V23" s="16">
        <v>12</v>
      </c>
      <c r="X23" s="16">
        <v>1.5689999999999999E-2</v>
      </c>
      <c r="Y23" s="18">
        <f t="shared" si="3"/>
        <v>1.2839680368916945E-3</v>
      </c>
    </row>
    <row r="24" spans="1:25" s="18" customFormat="1" ht="11.25" x14ac:dyDescent="0.2">
      <c r="A24" s="13">
        <f t="shared" si="4"/>
        <v>16</v>
      </c>
      <c r="B24" s="13" t="s">
        <v>28</v>
      </c>
      <c r="C24" s="13" t="s">
        <v>42</v>
      </c>
      <c r="D24" s="13" t="s">
        <v>30</v>
      </c>
      <c r="E24" s="13" t="s">
        <v>30</v>
      </c>
      <c r="F24" s="16">
        <v>176.48699999999999</v>
      </c>
      <c r="G24" s="16">
        <v>149.83799999999999</v>
      </c>
      <c r="H24" s="16">
        <v>148.57300000000001</v>
      </c>
      <c r="I24" s="16">
        <v>135.005</v>
      </c>
      <c r="J24" s="16">
        <v>5.0750000000000002</v>
      </c>
      <c r="K24" s="16">
        <v>0</v>
      </c>
      <c r="L24" s="16">
        <v>0</v>
      </c>
      <c r="M24" s="16">
        <v>0</v>
      </c>
      <c r="N24" s="16">
        <v>13.358000000000001</v>
      </c>
      <c r="O24" s="16">
        <v>140.81200000000001</v>
      </c>
      <c r="P24" s="16">
        <v>156.27000000000001</v>
      </c>
      <c r="Q24" s="16">
        <v>168.40600000000001</v>
      </c>
      <c r="R24" s="16">
        <f t="shared" si="0"/>
        <v>1093.8240000000001</v>
      </c>
      <c r="S24" s="16">
        <v>6828.3</v>
      </c>
      <c r="T24" s="17">
        <f t="shared" si="1"/>
        <v>1.3349149861605377E-2</v>
      </c>
      <c r="U24" s="17">
        <f t="shared" si="2"/>
        <v>1.3349149861605377E-2</v>
      </c>
      <c r="V24" s="16">
        <v>12</v>
      </c>
      <c r="X24" s="16">
        <v>1.3010000000000001E-2</v>
      </c>
      <c r="Y24" s="18">
        <f t="shared" si="3"/>
        <v>3.3914986160537598E-4</v>
      </c>
    </row>
    <row r="25" spans="1:25" s="18" customFormat="1" ht="11.25" x14ac:dyDescent="0.2">
      <c r="A25" s="13">
        <f t="shared" si="4"/>
        <v>17</v>
      </c>
      <c r="B25" s="13" t="s">
        <v>28</v>
      </c>
      <c r="C25" s="13" t="s">
        <v>43</v>
      </c>
      <c r="D25" s="13" t="s">
        <v>30</v>
      </c>
      <c r="E25" s="13" t="s">
        <v>30</v>
      </c>
      <c r="F25" s="16">
        <v>107.95</v>
      </c>
      <c r="G25" s="16">
        <v>73.95</v>
      </c>
      <c r="H25" s="16">
        <v>73.040000000000006</v>
      </c>
      <c r="I25" s="16">
        <v>54.67</v>
      </c>
      <c r="J25" s="16">
        <v>6.7409999999999997</v>
      </c>
      <c r="K25" s="16">
        <v>0</v>
      </c>
      <c r="L25" s="16">
        <v>0</v>
      </c>
      <c r="M25" s="16">
        <v>0</v>
      </c>
      <c r="N25" s="16">
        <v>16.158000000000001</v>
      </c>
      <c r="O25" s="16">
        <v>93.504000000000005</v>
      </c>
      <c r="P25" s="16">
        <v>93.504000000000005</v>
      </c>
      <c r="Q25" s="16">
        <v>97.040999999999997</v>
      </c>
      <c r="R25" s="16">
        <f t="shared" si="0"/>
        <v>616.55799999999999</v>
      </c>
      <c r="S25" s="16">
        <v>3406.6</v>
      </c>
      <c r="T25" s="17">
        <f t="shared" si="1"/>
        <v>1.5082438012485566E-2</v>
      </c>
      <c r="U25" s="17">
        <f t="shared" si="2"/>
        <v>1.5082438012485566E-2</v>
      </c>
      <c r="V25" s="16">
        <v>12</v>
      </c>
      <c r="X25" s="16">
        <v>1.306E-2</v>
      </c>
      <c r="Y25" s="18">
        <f t="shared" si="3"/>
        <v>2.0224380124855661E-3</v>
      </c>
    </row>
    <row r="26" spans="1:25" s="18" customFormat="1" ht="11.25" x14ac:dyDescent="0.2">
      <c r="A26" s="13">
        <f t="shared" si="4"/>
        <v>18</v>
      </c>
      <c r="B26" s="13" t="s">
        <v>28</v>
      </c>
      <c r="C26" s="13" t="s">
        <v>44</v>
      </c>
      <c r="D26" s="13" t="s">
        <v>30</v>
      </c>
      <c r="E26" s="13" t="s">
        <v>34</v>
      </c>
      <c r="F26" s="16">
        <v>152.43</v>
      </c>
      <c r="G26" s="16">
        <v>112.13</v>
      </c>
      <c r="H26" s="16">
        <v>95.424000000000007</v>
      </c>
      <c r="I26" s="16">
        <v>95.424000000000007</v>
      </c>
      <c r="J26" s="16">
        <v>0</v>
      </c>
      <c r="K26" s="16">
        <v>0</v>
      </c>
      <c r="L26" s="16">
        <v>0</v>
      </c>
      <c r="M26" s="16">
        <v>0</v>
      </c>
      <c r="N26" s="16">
        <v>0</v>
      </c>
      <c r="O26" s="16">
        <v>88.54</v>
      </c>
      <c r="P26" s="16">
        <v>95.424000000000007</v>
      </c>
      <c r="Q26" s="16">
        <v>95.424000000000007</v>
      </c>
      <c r="R26" s="16">
        <f t="shared" si="0"/>
        <v>734.79599999999994</v>
      </c>
      <c r="S26" s="16">
        <v>3461.1</v>
      </c>
      <c r="T26" s="17">
        <f t="shared" si="1"/>
        <v>1.7691774291410244E-2</v>
      </c>
      <c r="U26" s="17">
        <f t="shared" si="2"/>
        <v>1.7691774291410244E-2</v>
      </c>
      <c r="V26" s="16">
        <v>12</v>
      </c>
      <c r="X26" s="16">
        <v>1.6080000000000001E-2</v>
      </c>
      <c r="Y26" s="18">
        <f t="shared" si="3"/>
        <v>1.611774291410243E-3</v>
      </c>
    </row>
    <row r="27" spans="1:25" s="18" customFormat="1" ht="11.25" x14ac:dyDescent="0.2">
      <c r="A27" s="13">
        <f t="shared" si="4"/>
        <v>19</v>
      </c>
      <c r="B27" s="13" t="s">
        <v>28</v>
      </c>
      <c r="C27" s="13" t="s">
        <v>44</v>
      </c>
      <c r="D27" s="13" t="s">
        <v>30</v>
      </c>
      <c r="E27" s="13" t="s">
        <v>29</v>
      </c>
      <c r="F27" s="16">
        <v>83.12</v>
      </c>
      <c r="G27" s="16">
        <v>93.064999999999998</v>
      </c>
      <c r="H27" s="16">
        <v>50.69</v>
      </c>
      <c r="I27" s="16">
        <v>33.47</v>
      </c>
      <c r="J27" s="16">
        <v>0</v>
      </c>
      <c r="K27" s="16">
        <v>0</v>
      </c>
      <c r="L27" s="16">
        <v>0</v>
      </c>
      <c r="M27" s="16">
        <v>0</v>
      </c>
      <c r="N27" s="16">
        <v>0</v>
      </c>
      <c r="O27" s="16">
        <v>93.064999999999998</v>
      </c>
      <c r="P27" s="16">
        <v>93.064999999999998</v>
      </c>
      <c r="Q27" s="16">
        <v>93.064999999999998</v>
      </c>
      <c r="R27" s="16">
        <f t="shared" si="0"/>
        <v>539.54</v>
      </c>
      <c r="S27" s="16">
        <v>3393.3</v>
      </c>
      <c r="T27" s="17">
        <f t="shared" si="1"/>
        <v>1.3250130158449494E-2</v>
      </c>
      <c r="U27" s="17">
        <f t="shared" si="2"/>
        <v>1.3250130158449494E-2</v>
      </c>
      <c r="V27" s="16">
        <v>12</v>
      </c>
      <c r="X27" s="16">
        <v>1.4659999999999999E-2</v>
      </c>
      <c r="Y27" s="18">
        <f t="shared" si="3"/>
        <v>-1.4098698415505057E-3</v>
      </c>
    </row>
    <row r="28" spans="1:25" s="18" customFormat="1" ht="11.25" x14ac:dyDescent="0.2">
      <c r="A28" s="13">
        <f t="shared" si="4"/>
        <v>20</v>
      </c>
      <c r="B28" s="13" t="s">
        <v>28</v>
      </c>
      <c r="C28" s="13" t="s">
        <v>45</v>
      </c>
      <c r="D28" s="13" t="s">
        <v>30</v>
      </c>
      <c r="E28" s="13" t="s">
        <v>30</v>
      </c>
      <c r="F28" s="16">
        <v>196.27199999999999</v>
      </c>
      <c r="G28" s="16">
        <v>163.36500000000001</v>
      </c>
      <c r="H28" s="16">
        <v>161.88399999999999</v>
      </c>
      <c r="I28" s="16">
        <v>186.816</v>
      </c>
      <c r="J28" s="16">
        <v>0</v>
      </c>
      <c r="K28" s="16">
        <v>0</v>
      </c>
      <c r="L28" s="16">
        <v>0</v>
      </c>
      <c r="M28" s="16">
        <v>0</v>
      </c>
      <c r="N28" s="16">
        <v>0</v>
      </c>
      <c r="O28" s="16">
        <v>186.816</v>
      </c>
      <c r="P28" s="16">
        <v>169.79900000000001</v>
      </c>
      <c r="Q28" s="16">
        <v>186.08</v>
      </c>
      <c r="R28" s="16">
        <f t="shared" si="0"/>
        <v>1251.0319999999999</v>
      </c>
      <c r="S28" s="16">
        <v>6778.2</v>
      </c>
      <c r="T28" s="17">
        <f t="shared" si="1"/>
        <v>1.5380582848937278E-2</v>
      </c>
      <c r="U28" s="17">
        <f t="shared" si="2"/>
        <v>1.5380582848937278E-2</v>
      </c>
      <c r="V28" s="16">
        <v>12</v>
      </c>
      <c r="X28" s="16">
        <v>1.359E-2</v>
      </c>
      <c r="Y28" s="18">
        <f t="shared" si="3"/>
        <v>1.7905828489372787E-3</v>
      </c>
    </row>
    <row r="29" spans="1:25" s="18" customFormat="1" ht="11.25" x14ac:dyDescent="0.2">
      <c r="A29" s="13">
        <f t="shared" si="4"/>
        <v>21</v>
      </c>
      <c r="B29" s="13" t="s">
        <v>28</v>
      </c>
      <c r="C29" s="13" t="s">
        <v>46</v>
      </c>
      <c r="D29" s="13" t="s">
        <v>30</v>
      </c>
      <c r="E29" s="13" t="s">
        <v>30</v>
      </c>
      <c r="F29" s="16">
        <v>98.77</v>
      </c>
      <c r="G29" s="16">
        <v>67.77</v>
      </c>
      <c r="H29" s="16">
        <v>66.849999999999994</v>
      </c>
      <c r="I29" s="16">
        <v>49.75</v>
      </c>
      <c r="J29" s="16">
        <v>6.09</v>
      </c>
      <c r="K29" s="16">
        <v>0</v>
      </c>
      <c r="L29" s="16">
        <v>0</v>
      </c>
      <c r="M29" s="16">
        <v>0</v>
      </c>
      <c r="N29" s="16">
        <v>18.047000000000001</v>
      </c>
      <c r="O29" s="16">
        <v>56.613</v>
      </c>
      <c r="P29" s="16">
        <v>74.436999999999998</v>
      </c>
      <c r="Q29" s="16">
        <v>89.41</v>
      </c>
      <c r="R29" s="16">
        <f t="shared" si="0"/>
        <v>527.73699999999997</v>
      </c>
      <c r="S29" s="16">
        <v>3445.5</v>
      </c>
      <c r="T29" s="17">
        <f t="shared" si="1"/>
        <v>1.276391912155952E-2</v>
      </c>
      <c r="U29" s="17">
        <f t="shared" si="2"/>
        <v>1.276391912155952E-2</v>
      </c>
      <c r="V29" s="16">
        <v>12</v>
      </c>
      <c r="X29" s="16">
        <v>1.184E-2</v>
      </c>
      <c r="Y29" s="18">
        <f t="shared" si="3"/>
        <v>9.2391912155951987E-4</v>
      </c>
    </row>
    <row r="30" spans="1:25" s="18" customFormat="1" ht="11.25" x14ac:dyDescent="0.2">
      <c r="A30" s="13">
        <f t="shared" si="4"/>
        <v>22</v>
      </c>
      <c r="B30" s="13" t="s">
        <v>28</v>
      </c>
      <c r="C30" s="13" t="s">
        <v>47</v>
      </c>
      <c r="D30" s="13" t="s">
        <v>30</v>
      </c>
      <c r="E30" s="13" t="s">
        <v>30</v>
      </c>
      <c r="F30" s="16">
        <v>97.06</v>
      </c>
      <c r="G30" s="16">
        <v>65.58</v>
      </c>
      <c r="H30" s="16">
        <v>64.34</v>
      </c>
      <c r="I30" s="16">
        <v>92.078000000000003</v>
      </c>
      <c r="J30" s="16">
        <v>0</v>
      </c>
      <c r="K30" s="16">
        <v>0</v>
      </c>
      <c r="L30" s="16">
        <v>0</v>
      </c>
      <c r="M30" s="16">
        <v>0</v>
      </c>
      <c r="N30" s="16">
        <v>0</v>
      </c>
      <c r="O30" s="16">
        <v>53.56</v>
      </c>
      <c r="P30" s="16">
        <v>72.055999999999997</v>
      </c>
      <c r="Q30" s="16">
        <v>87.995999999999995</v>
      </c>
      <c r="R30" s="16">
        <f t="shared" si="0"/>
        <v>532.66999999999996</v>
      </c>
      <c r="S30" s="16">
        <v>3357.6</v>
      </c>
      <c r="T30" s="17">
        <f t="shared" si="1"/>
        <v>1.3220504725597647E-2</v>
      </c>
      <c r="U30" s="17">
        <f t="shared" si="2"/>
        <v>1.3220504725597647E-2</v>
      </c>
      <c r="V30" s="16">
        <v>12</v>
      </c>
      <c r="X30" s="16">
        <v>1.179E-2</v>
      </c>
      <c r="Y30" s="18">
        <f t="shared" si="3"/>
        <v>1.430504725597647E-3</v>
      </c>
    </row>
    <row r="31" spans="1:25" s="18" customFormat="1" ht="11.25" x14ac:dyDescent="0.2">
      <c r="A31" s="13">
        <f t="shared" si="4"/>
        <v>23</v>
      </c>
      <c r="B31" s="13" t="s">
        <v>48</v>
      </c>
      <c r="C31" s="13" t="s">
        <v>33</v>
      </c>
      <c r="D31" s="13" t="s">
        <v>30</v>
      </c>
      <c r="E31" s="13" t="s">
        <v>30</v>
      </c>
      <c r="F31" s="16">
        <v>439.46600000000001</v>
      </c>
      <c r="G31" s="16">
        <v>288.14100000000002</v>
      </c>
      <c r="H31" s="16">
        <v>301.10300000000001</v>
      </c>
      <c r="I31" s="16">
        <v>407.17700000000002</v>
      </c>
      <c r="J31" s="16">
        <v>0</v>
      </c>
      <c r="K31" s="16">
        <v>0</v>
      </c>
      <c r="L31" s="16">
        <v>0</v>
      </c>
      <c r="M31" s="16">
        <v>0</v>
      </c>
      <c r="N31" s="16">
        <v>0</v>
      </c>
      <c r="O31" s="16">
        <v>229.24199999999999</v>
      </c>
      <c r="P31" s="16">
        <v>305.95100000000002</v>
      </c>
      <c r="Q31" s="16">
        <v>354.64</v>
      </c>
      <c r="R31" s="16">
        <f t="shared" si="0"/>
        <v>2325.7200000000003</v>
      </c>
      <c r="S31" s="16">
        <v>14843.7</v>
      </c>
      <c r="T31" s="17">
        <f t="shared" si="1"/>
        <v>1.3056717664733188E-2</v>
      </c>
      <c r="U31" s="17">
        <f t="shared" si="2"/>
        <v>1.3056717664733188E-2</v>
      </c>
      <c r="V31" s="16">
        <v>12</v>
      </c>
      <c r="X31" s="16">
        <v>1.042E-2</v>
      </c>
      <c r="Y31" s="18">
        <f t="shared" si="3"/>
        <v>2.6367176647331871E-3</v>
      </c>
    </row>
    <row r="32" spans="1:25" s="18" customFormat="1" ht="11.25" x14ac:dyDescent="0.2">
      <c r="A32" s="13">
        <f t="shared" si="4"/>
        <v>24</v>
      </c>
      <c r="B32" s="13" t="s">
        <v>48</v>
      </c>
      <c r="C32" s="13" t="s">
        <v>49</v>
      </c>
      <c r="D32" s="13" t="s">
        <v>30</v>
      </c>
      <c r="E32" s="13" t="s">
        <v>34</v>
      </c>
      <c r="F32" s="16">
        <v>166.535</v>
      </c>
      <c r="G32" s="16">
        <v>110.044</v>
      </c>
      <c r="H32" s="16">
        <v>113.36499999999999</v>
      </c>
      <c r="I32" s="16">
        <v>36.156999999999996</v>
      </c>
      <c r="J32" s="16">
        <v>2.29</v>
      </c>
      <c r="K32" s="16">
        <v>0</v>
      </c>
      <c r="L32" s="16">
        <v>0</v>
      </c>
      <c r="M32" s="16">
        <v>0</v>
      </c>
      <c r="N32" s="16">
        <v>10.305</v>
      </c>
      <c r="O32" s="16">
        <v>80.424000000000007</v>
      </c>
      <c r="P32" s="16">
        <v>106.497</v>
      </c>
      <c r="Q32" s="16">
        <v>112.33799999999999</v>
      </c>
      <c r="R32" s="16">
        <f t="shared" si="0"/>
        <v>737.95499999999993</v>
      </c>
      <c r="S32" s="16">
        <v>3425.1</v>
      </c>
      <c r="T32" s="17">
        <f t="shared" si="1"/>
        <v>1.7954585267583426E-2</v>
      </c>
      <c r="U32" s="17">
        <f t="shared" si="2"/>
        <v>1.7954585267583426E-2</v>
      </c>
      <c r="V32" s="16">
        <v>12</v>
      </c>
      <c r="X32" s="16">
        <v>1.5990000000000001E-2</v>
      </c>
      <c r="Y32" s="18">
        <f t="shared" si="3"/>
        <v>1.9645852675834255E-3</v>
      </c>
    </row>
    <row r="33" spans="1:25" s="18" customFormat="1" ht="11.25" x14ac:dyDescent="0.2">
      <c r="A33" s="13">
        <f t="shared" si="4"/>
        <v>25</v>
      </c>
      <c r="B33" s="13" t="s">
        <v>48</v>
      </c>
      <c r="C33" s="13" t="s">
        <v>50</v>
      </c>
      <c r="D33" s="13" t="s">
        <v>30</v>
      </c>
      <c r="E33" s="13" t="s">
        <v>34</v>
      </c>
      <c r="F33" s="16">
        <v>123.535</v>
      </c>
      <c r="G33" s="16">
        <v>80.055000000000007</v>
      </c>
      <c r="H33" s="16">
        <v>80.691000000000003</v>
      </c>
      <c r="I33" s="16">
        <v>59.816000000000003</v>
      </c>
      <c r="J33" s="16">
        <v>6.6130000000000004</v>
      </c>
      <c r="K33" s="16">
        <v>0</v>
      </c>
      <c r="L33" s="16">
        <v>0</v>
      </c>
      <c r="M33" s="16">
        <v>0</v>
      </c>
      <c r="N33" s="16">
        <v>22.184999999999999</v>
      </c>
      <c r="O33" s="16">
        <v>60.521000000000001</v>
      </c>
      <c r="P33" s="16">
        <v>80.236000000000004</v>
      </c>
      <c r="Q33" s="16">
        <v>84.804000000000002</v>
      </c>
      <c r="R33" s="16">
        <f t="shared" si="0"/>
        <v>598.45600000000002</v>
      </c>
      <c r="S33" s="16">
        <v>2279.9</v>
      </c>
      <c r="T33" s="17">
        <f t="shared" si="1"/>
        <v>2.1874351214234544E-2</v>
      </c>
      <c r="U33" s="17">
        <f t="shared" si="2"/>
        <v>2.1874351214234544E-2</v>
      </c>
      <c r="V33" s="16">
        <v>12</v>
      </c>
      <c r="X33" s="16">
        <v>1.797E-2</v>
      </c>
      <c r="Y33" s="18">
        <f t="shared" si="3"/>
        <v>3.9043512142345436E-3</v>
      </c>
    </row>
    <row r="34" spans="1:25" s="18" customFormat="1" ht="11.25" x14ac:dyDescent="0.2">
      <c r="A34" s="13">
        <f t="shared" si="4"/>
        <v>26</v>
      </c>
      <c r="B34" s="13" t="s">
        <v>48</v>
      </c>
      <c r="C34" s="13" t="s">
        <v>50</v>
      </c>
      <c r="D34" s="13" t="s">
        <v>30</v>
      </c>
      <c r="E34" s="13" t="s">
        <v>29</v>
      </c>
      <c r="F34" s="16">
        <v>108.26</v>
      </c>
      <c r="G34" s="16">
        <v>72.531000000000006</v>
      </c>
      <c r="H34" s="16">
        <v>74.578999999999994</v>
      </c>
      <c r="I34" s="16">
        <v>50.4</v>
      </c>
      <c r="J34" s="16">
        <v>1.875</v>
      </c>
      <c r="K34" s="16">
        <v>0</v>
      </c>
      <c r="L34" s="16">
        <v>0</v>
      </c>
      <c r="M34" s="16">
        <v>0</v>
      </c>
      <c r="N34" s="16">
        <v>8.4369999999999994</v>
      </c>
      <c r="O34" s="16">
        <v>42.216000000000001</v>
      </c>
      <c r="P34" s="16">
        <v>67.858000000000004</v>
      </c>
      <c r="Q34" s="16">
        <v>67.858000000000004</v>
      </c>
      <c r="R34" s="16">
        <f t="shared" si="0"/>
        <v>494.01400000000001</v>
      </c>
      <c r="S34" s="16">
        <v>2473.1</v>
      </c>
      <c r="T34" s="17">
        <f t="shared" si="1"/>
        <v>1.664624695052094E-2</v>
      </c>
      <c r="U34" s="17">
        <f t="shared" si="2"/>
        <v>1.664624695052094E-2</v>
      </c>
      <c r="V34" s="16">
        <v>12</v>
      </c>
      <c r="X34" s="16">
        <v>1.5100000000000001E-2</v>
      </c>
      <c r="Y34" s="18">
        <f t="shared" si="3"/>
        <v>1.5462469505209391E-3</v>
      </c>
    </row>
    <row r="35" spans="1:25" s="18" customFormat="1" ht="11.25" x14ac:dyDescent="0.2">
      <c r="A35" s="13">
        <f t="shared" si="4"/>
        <v>27</v>
      </c>
      <c r="B35" s="13" t="s">
        <v>48</v>
      </c>
      <c r="C35" s="13" t="s">
        <v>50</v>
      </c>
      <c r="D35" s="13" t="s">
        <v>30</v>
      </c>
      <c r="E35" s="13" t="s">
        <v>32</v>
      </c>
      <c r="F35" s="16">
        <v>176.12200000000001</v>
      </c>
      <c r="G35" s="16">
        <v>117.849</v>
      </c>
      <c r="H35" s="16">
        <v>74.578999999999994</v>
      </c>
      <c r="I35" s="16">
        <v>78.763000000000005</v>
      </c>
      <c r="J35" s="16">
        <v>7.5709999999999997</v>
      </c>
      <c r="K35" s="16">
        <v>0</v>
      </c>
      <c r="L35" s="16">
        <v>0</v>
      </c>
      <c r="M35" s="16">
        <v>0</v>
      </c>
      <c r="N35" s="16">
        <v>10.749000000000001</v>
      </c>
      <c r="O35" s="16">
        <v>86.97</v>
      </c>
      <c r="P35" s="16">
        <v>94.629000000000005</v>
      </c>
      <c r="Q35" s="16">
        <v>94.629000000000005</v>
      </c>
      <c r="R35" s="16">
        <f t="shared" si="0"/>
        <v>741.8610000000001</v>
      </c>
      <c r="S35" s="16">
        <v>3445.5</v>
      </c>
      <c r="T35" s="17">
        <f t="shared" si="1"/>
        <v>1.7942751414888988E-2</v>
      </c>
      <c r="U35" s="17">
        <f t="shared" si="2"/>
        <v>1.7942751414888988E-2</v>
      </c>
      <c r="V35" s="16">
        <v>12</v>
      </c>
      <c r="X35" s="16">
        <v>1.7389999999999999E-2</v>
      </c>
      <c r="Y35" s="18">
        <f t="shared" si="3"/>
        <v>5.5275141488898838E-4</v>
      </c>
    </row>
    <row r="36" spans="1:25" s="18" customFormat="1" ht="11.25" x14ac:dyDescent="0.2">
      <c r="A36" s="13">
        <f t="shared" si="4"/>
        <v>28</v>
      </c>
      <c r="B36" s="13" t="s">
        <v>48</v>
      </c>
      <c r="C36" s="13" t="s">
        <v>51</v>
      </c>
      <c r="D36" s="13" t="s">
        <v>30</v>
      </c>
      <c r="E36" s="13" t="s">
        <v>33</v>
      </c>
      <c r="F36" s="16">
        <v>278.20999999999998</v>
      </c>
      <c r="G36" s="16">
        <v>170.917</v>
      </c>
      <c r="H36" s="16">
        <v>172.142</v>
      </c>
      <c r="I36" s="16">
        <v>101.812</v>
      </c>
      <c r="J36" s="16">
        <v>7.7290000000000001</v>
      </c>
      <c r="K36" s="16">
        <v>0</v>
      </c>
      <c r="L36" s="16">
        <v>0</v>
      </c>
      <c r="M36" s="16">
        <v>0</v>
      </c>
      <c r="N36" s="16">
        <v>27.809000000000001</v>
      </c>
      <c r="O36" s="16">
        <v>161.494</v>
      </c>
      <c r="P36" s="16">
        <v>217.65899999999999</v>
      </c>
      <c r="Q36" s="16">
        <v>253.577</v>
      </c>
      <c r="R36" s="16">
        <f t="shared" si="0"/>
        <v>1391.3489999999999</v>
      </c>
      <c r="S36" s="16">
        <v>9245.2999999999993</v>
      </c>
      <c r="T36" s="17">
        <f t="shared" si="1"/>
        <v>1.2541047883789602E-2</v>
      </c>
      <c r="U36" s="17">
        <f t="shared" si="2"/>
        <v>1.2541047883789602E-2</v>
      </c>
      <c r="V36" s="16">
        <v>12</v>
      </c>
      <c r="X36" s="16">
        <v>1.025E-2</v>
      </c>
      <c r="Y36" s="18">
        <f t="shared" si="3"/>
        <v>2.2910478837896014E-3</v>
      </c>
    </row>
    <row r="37" spans="1:25" s="18" customFormat="1" ht="11.25" x14ac:dyDescent="0.2">
      <c r="A37" s="13">
        <f t="shared" si="4"/>
        <v>29</v>
      </c>
      <c r="B37" s="13" t="s">
        <v>48</v>
      </c>
      <c r="C37" s="13" t="s">
        <v>52</v>
      </c>
      <c r="D37" s="13" t="s">
        <v>30</v>
      </c>
      <c r="E37" s="13" t="s">
        <v>30</v>
      </c>
      <c r="F37" s="16">
        <v>177.14099999999999</v>
      </c>
      <c r="G37" s="16">
        <v>116.17100000000001</v>
      </c>
      <c r="H37" s="16">
        <v>117.55500000000001</v>
      </c>
      <c r="I37" s="16">
        <v>83.730999999999995</v>
      </c>
      <c r="J37" s="16">
        <v>9.3379999999999992</v>
      </c>
      <c r="K37" s="16">
        <v>0</v>
      </c>
      <c r="L37" s="16">
        <v>0</v>
      </c>
      <c r="M37" s="16">
        <v>0</v>
      </c>
      <c r="N37" s="16">
        <v>33.707999999999998</v>
      </c>
      <c r="O37" s="16">
        <v>85.269000000000005</v>
      </c>
      <c r="P37" s="16">
        <v>113.294</v>
      </c>
      <c r="Q37" s="16">
        <v>118.477</v>
      </c>
      <c r="R37" s="16">
        <f t="shared" si="0"/>
        <v>854.68399999999997</v>
      </c>
      <c r="S37" s="16">
        <v>4350.3</v>
      </c>
      <c r="T37" s="17">
        <f t="shared" si="1"/>
        <v>1.6372127592733068E-2</v>
      </c>
      <c r="U37" s="17">
        <f t="shared" si="2"/>
        <v>1.6372127592733068E-2</v>
      </c>
      <c r="V37" s="16">
        <v>12</v>
      </c>
      <c r="X37" s="16">
        <v>1.4319999999999999E-2</v>
      </c>
      <c r="Y37" s="18">
        <f t="shared" si="3"/>
        <v>2.0521275927330683E-3</v>
      </c>
    </row>
    <row r="38" spans="1:25" s="18" customFormat="1" ht="11.25" x14ac:dyDescent="0.2">
      <c r="A38" s="13">
        <f t="shared" si="4"/>
        <v>30</v>
      </c>
      <c r="B38" s="13" t="s">
        <v>48</v>
      </c>
      <c r="C38" s="13" t="s">
        <v>38</v>
      </c>
      <c r="D38" s="13" t="s">
        <v>30</v>
      </c>
      <c r="E38" s="13" t="s">
        <v>34</v>
      </c>
      <c r="F38" s="16">
        <v>117.083</v>
      </c>
      <c r="G38" s="16">
        <v>88.18</v>
      </c>
      <c r="H38" s="16">
        <v>90.29</v>
      </c>
      <c r="I38" s="16">
        <v>71.05</v>
      </c>
      <c r="J38" s="16">
        <v>9.0500000000000007</v>
      </c>
      <c r="K38" s="16">
        <v>0</v>
      </c>
      <c r="L38" s="16">
        <v>0</v>
      </c>
      <c r="M38" s="16">
        <v>0</v>
      </c>
      <c r="N38" s="16">
        <v>11.331</v>
      </c>
      <c r="O38" s="16">
        <v>56.692999999999998</v>
      </c>
      <c r="P38" s="16">
        <v>63.442</v>
      </c>
      <c r="Q38" s="16">
        <v>63.442</v>
      </c>
      <c r="R38" s="16">
        <f t="shared" si="0"/>
        <v>570.56100000000004</v>
      </c>
      <c r="S38" s="16">
        <v>2312.6999999999998</v>
      </c>
      <c r="T38" s="17">
        <f t="shared" si="1"/>
        <v>2.0558978682924722E-2</v>
      </c>
      <c r="U38" s="17">
        <f t="shared" si="2"/>
        <v>2.0558978682924722E-2</v>
      </c>
      <c r="V38" s="16">
        <v>12</v>
      </c>
      <c r="X38" s="16">
        <v>2.0410000000000001E-2</v>
      </c>
      <c r="Y38" s="18">
        <f t="shared" si="3"/>
        <v>1.4897868292472125E-4</v>
      </c>
    </row>
    <row r="39" spans="1:25" s="18" customFormat="1" ht="11.25" x14ac:dyDescent="0.2">
      <c r="A39" s="13">
        <f t="shared" si="4"/>
        <v>31</v>
      </c>
      <c r="B39" s="13" t="s">
        <v>48</v>
      </c>
      <c r="C39" s="13" t="s">
        <v>38</v>
      </c>
      <c r="D39" s="13" t="s">
        <v>30</v>
      </c>
      <c r="E39" s="13" t="s">
        <v>29</v>
      </c>
      <c r="F39" s="16">
        <v>130.09</v>
      </c>
      <c r="G39" s="16">
        <v>88.52</v>
      </c>
      <c r="H39" s="16">
        <v>88.32</v>
      </c>
      <c r="I39" s="16">
        <v>67.17</v>
      </c>
      <c r="J39" s="16">
        <v>8.2100000000000009</v>
      </c>
      <c r="K39" s="16">
        <v>0</v>
      </c>
      <c r="L39" s="16">
        <v>0</v>
      </c>
      <c r="M39" s="16">
        <v>0</v>
      </c>
      <c r="N39" s="16">
        <v>17.11</v>
      </c>
      <c r="O39" s="16">
        <v>66.66</v>
      </c>
      <c r="P39" s="16">
        <v>103.372</v>
      </c>
      <c r="Q39" s="16">
        <v>119.729</v>
      </c>
      <c r="R39" s="16">
        <f t="shared" si="0"/>
        <v>689.18100000000004</v>
      </c>
      <c r="S39" s="16">
        <v>2443.1999999999998</v>
      </c>
      <c r="T39" s="17">
        <f t="shared" si="1"/>
        <v>2.3506773903077937E-2</v>
      </c>
      <c r="U39" s="17">
        <f t="shared" si="2"/>
        <v>2.3506773903077937E-2</v>
      </c>
      <c r="V39" s="16">
        <v>12</v>
      </c>
      <c r="X39" s="16">
        <v>2.0279999999999999E-2</v>
      </c>
      <c r="Y39" s="18">
        <f t="shared" si="3"/>
        <v>3.2267739030779376E-3</v>
      </c>
    </row>
    <row r="40" spans="1:25" s="18" customFormat="1" ht="11.25" x14ac:dyDescent="0.2">
      <c r="A40" s="13">
        <f t="shared" si="4"/>
        <v>32</v>
      </c>
      <c r="B40" s="13" t="s">
        <v>48</v>
      </c>
      <c r="C40" s="13" t="s">
        <v>38</v>
      </c>
      <c r="D40" s="13" t="s">
        <v>30</v>
      </c>
      <c r="E40" s="13" t="s">
        <v>32</v>
      </c>
      <c r="F40" s="16">
        <v>112.461</v>
      </c>
      <c r="G40" s="16">
        <v>74.222999999999999</v>
      </c>
      <c r="H40" s="16">
        <v>76.632999999999996</v>
      </c>
      <c r="I40" s="16">
        <v>55.572000000000003</v>
      </c>
      <c r="J40" s="16">
        <v>6.843</v>
      </c>
      <c r="K40" s="16">
        <v>0</v>
      </c>
      <c r="L40" s="16">
        <v>0</v>
      </c>
      <c r="M40" s="16">
        <v>0</v>
      </c>
      <c r="N40" s="16">
        <v>15.85</v>
      </c>
      <c r="O40" s="16">
        <v>61.037999999999997</v>
      </c>
      <c r="P40" s="16">
        <v>76.808000000000007</v>
      </c>
      <c r="Q40" s="16">
        <v>86.822999999999993</v>
      </c>
      <c r="R40" s="16">
        <f t="shared" si="0"/>
        <v>566.25100000000009</v>
      </c>
      <c r="S40" s="16">
        <v>2194.1</v>
      </c>
      <c r="T40" s="17">
        <f t="shared" si="1"/>
        <v>2.1506578247724964E-2</v>
      </c>
      <c r="U40" s="17">
        <f t="shared" si="2"/>
        <v>2.1506578247724964E-2</v>
      </c>
      <c r="V40" s="16">
        <v>12</v>
      </c>
      <c r="X40" s="16">
        <v>1.942E-2</v>
      </c>
      <c r="Y40" s="18">
        <f t="shared" si="3"/>
        <v>2.0865782477249642E-3</v>
      </c>
    </row>
    <row r="41" spans="1:25" s="18" customFormat="1" ht="11.25" x14ac:dyDescent="0.2">
      <c r="A41" s="13">
        <f t="shared" si="4"/>
        <v>33</v>
      </c>
      <c r="B41" s="13" t="s">
        <v>48</v>
      </c>
      <c r="C41" s="13" t="s">
        <v>53</v>
      </c>
      <c r="D41" s="13" t="s">
        <v>30</v>
      </c>
      <c r="E41" s="13" t="s">
        <v>29</v>
      </c>
      <c r="F41" s="16">
        <v>198.59800000000001</v>
      </c>
      <c r="G41" s="16">
        <v>129.79900000000001</v>
      </c>
      <c r="H41" s="16">
        <v>131.76300000000001</v>
      </c>
      <c r="I41" s="16">
        <v>37.715000000000003</v>
      </c>
      <c r="J41" s="16">
        <v>2.3889999999999998</v>
      </c>
      <c r="K41" s="16">
        <v>0</v>
      </c>
      <c r="L41" s="16">
        <v>0</v>
      </c>
      <c r="M41" s="16">
        <v>0</v>
      </c>
      <c r="N41" s="16">
        <v>10.749000000000001</v>
      </c>
      <c r="O41" s="16">
        <v>96.89</v>
      </c>
      <c r="P41" s="16">
        <v>131.364</v>
      </c>
      <c r="Q41" s="16">
        <v>131.28200000000001</v>
      </c>
      <c r="R41" s="16">
        <f t="shared" si="0"/>
        <v>870.54900000000021</v>
      </c>
      <c r="S41" s="16">
        <v>3431</v>
      </c>
      <c r="T41" s="17">
        <f t="shared" si="1"/>
        <v>2.1144199941707964E-2</v>
      </c>
      <c r="U41" s="17">
        <f t="shared" si="2"/>
        <v>2.1144199941707964E-2</v>
      </c>
      <c r="V41" s="16">
        <v>12</v>
      </c>
      <c r="X41" s="16">
        <v>1.8509999999999999E-2</v>
      </c>
      <c r="Y41" s="18">
        <f t="shared" si="3"/>
        <v>2.6341999417079653E-3</v>
      </c>
    </row>
    <row r="42" spans="1:25" s="18" customFormat="1" ht="11.25" x14ac:dyDescent="0.2">
      <c r="A42" s="13">
        <f t="shared" si="4"/>
        <v>34</v>
      </c>
      <c r="B42" s="13" t="s">
        <v>48</v>
      </c>
      <c r="C42" s="13" t="s">
        <v>54</v>
      </c>
      <c r="D42" s="13" t="s">
        <v>30</v>
      </c>
      <c r="E42" s="13" t="s">
        <v>30</v>
      </c>
      <c r="F42" s="16">
        <v>122.407</v>
      </c>
      <c r="G42" s="16">
        <v>79.16</v>
      </c>
      <c r="H42" s="16">
        <v>80.100999999999999</v>
      </c>
      <c r="I42" s="16">
        <v>27.532</v>
      </c>
      <c r="J42" s="16">
        <v>1.744</v>
      </c>
      <c r="K42" s="16">
        <v>0</v>
      </c>
      <c r="L42" s="16">
        <v>0</v>
      </c>
      <c r="M42" s="16">
        <v>0</v>
      </c>
      <c r="N42" s="16">
        <v>7.8470000000000004</v>
      </c>
      <c r="O42" s="16">
        <v>45.506999999999998</v>
      </c>
      <c r="P42" s="16">
        <v>64.713999999999999</v>
      </c>
      <c r="Q42" s="16">
        <v>65.197999999999993</v>
      </c>
      <c r="R42" s="16">
        <f t="shared" si="0"/>
        <v>494.21</v>
      </c>
      <c r="S42" s="16">
        <v>2376.6999999999998</v>
      </c>
      <c r="T42" s="17">
        <f t="shared" si="1"/>
        <v>1.7328298340836736E-2</v>
      </c>
      <c r="U42" s="17">
        <f t="shared" si="2"/>
        <v>1.7328298340836736E-2</v>
      </c>
      <c r="V42" s="16">
        <v>12</v>
      </c>
      <c r="X42" s="16">
        <v>1.7729999999999999E-2</v>
      </c>
      <c r="Y42" s="18">
        <f t="shared" si="3"/>
        <v>-4.01701659163263E-4</v>
      </c>
    </row>
    <row r="43" spans="1:25" s="18" customFormat="1" ht="11.25" x14ac:dyDescent="0.2">
      <c r="A43" s="13">
        <f t="shared" si="4"/>
        <v>35</v>
      </c>
      <c r="B43" s="13" t="s">
        <v>48</v>
      </c>
      <c r="C43" s="13" t="s">
        <v>55</v>
      </c>
      <c r="D43" s="13" t="s">
        <v>30</v>
      </c>
      <c r="E43" s="13" t="s">
        <v>34</v>
      </c>
      <c r="F43" s="16">
        <v>112.71</v>
      </c>
      <c r="G43" s="16">
        <v>75.92</v>
      </c>
      <c r="H43" s="16">
        <v>77.790000000000006</v>
      </c>
      <c r="I43" s="16">
        <v>58.195</v>
      </c>
      <c r="J43" s="16">
        <v>7.0750000000000002</v>
      </c>
      <c r="K43" s="16">
        <v>0</v>
      </c>
      <c r="L43" s="16">
        <v>0</v>
      </c>
      <c r="M43" s="16">
        <v>0</v>
      </c>
      <c r="N43" s="16">
        <v>16.27</v>
      </c>
      <c r="O43" s="16">
        <v>59.734000000000002</v>
      </c>
      <c r="P43" s="16">
        <v>92.281000000000006</v>
      </c>
      <c r="Q43" s="16">
        <v>104.7</v>
      </c>
      <c r="R43" s="16">
        <f t="shared" si="0"/>
        <v>604.67499999999995</v>
      </c>
      <c r="S43" s="16">
        <v>2319.1</v>
      </c>
      <c r="T43" s="17">
        <f t="shared" si="1"/>
        <v>2.1728076983887429E-2</v>
      </c>
      <c r="U43" s="17">
        <f t="shared" si="2"/>
        <v>2.1728076983887429E-2</v>
      </c>
      <c r="V43" s="16">
        <v>12</v>
      </c>
      <c r="X43" s="16">
        <v>1.8540000000000001E-2</v>
      </c>
      <c r="Y43" s="18">
        <f t="shared" si="3"/>
        <v>3.1880769838874279E-3</v>
      </c>
    </row>
    <row r="44" spans="1:25" s="18" customFormat="1" ht="11.25" x14ac:dyDescent="0.2">
      <c r="A44" s="13">
        <f t="shared" si="4"/>
        <v>36</v>
      </c>
      <c r="B44" s="13" t="s">
        <v>48</v>
      </c>
      <c r="C44" s="13" t="s">
        <v>55</v>
      </c>
      <c r="D44" s="13" t="s">
        <v>30</v>
      </c>
      <c r="E44" s="13" t="s">
        <v>29</v>
      </c>
      <c r="F44" s="16">
        <v>123.88</v>
      </c>
      <c r="G44" s="16">
        <v>82.17</v>
      </c>
      <c r="H44" s="16">
        <v>85.07</v>
      </c>
      <c r="I44" s="16">
        <v>82.89</v>
      </c>
      <c r="J44" s="16">
        <v>4.55</v>
      </c>
      <c r="K44" s="16">
        <v>0</v>
      </c>
      <c r="L44" s="16">
        <v>0</v>
      </c>
      <c r="M44" s="16">
        <v>0</v>
      </c>
      <c r="N44" s="16">
        <v>19.350000000000001</v>
      </c>
      <c r="O44" s="16">
        <v>65.25</v>
      </c>
      <c r="P44" s="16">
        <v>99.388000000000005</v>
      </c>
      <c r="Q44" s="16">
        <v>67.09</v>
      </c>
      <c r="R44" s="16">
        <f t="shared" si="0"/>
        <v>629.63800000000003</v>
      </c>
      <c r="S44" s="16">
        <v>2441.3000000000002</v>
      </c>
      <c r="T44" s="17">
        <f t="shared" si="1"/>
        <v>2.1492579090375344E-2</v>
      </c>
      <c r="U44" s="17">
        <f t="shared" si="2"/>
        <v>2.1492579090375344E-2</v>
      </c>
      <c r="V44" s="16">
        <v>12</v>
      </c>
      <c r="X44" s="16">
        <v>1.9269999999999999E-2</v>
      </c>
      <c r="Y44" s="18">
        <f t="shared" si="3"/>
        <v>2.2225790903753449E-3</v>
      </c>
    </row>
    <row r="45" spans="1:25" s="18" customFormat="1" ht="11.25" x14ac:dyDescent="0.2">
      <c r="A45" s="13">
        <f t="shared" si="4"/>
        <v>37</v>
      </c>
      <c r="B45" s="13" t="s">
        <v>48</v>
      </c>
      <c r="C45" s="13" t="s">
        <v>39</v>
      </c>
      <c r="D45" s="13" t="s">
        <v>30</v>
      </c>
      <c r="E45" s="13" t="s">
        <v>34</v>
      </c>
      <c r="F45" s="16">
        <v>214.93700000000001</v>
      </c>
      <c r="G45" s="16">
        <v>133.34100000000001</v>
      </c>
      <c r="H45" s="16">
        <v>133.48699999999999</v>
      </c>
      <c r="I45" s="16">
        <v>72.983999999999995</v>
      </c>
      <c r="J45" s="16">
        <v>4.6219999999999999</v>
      </c>
      <c r="K45" s="16">
        <v>0</v>
      </c>
      <c r="L45" s="16">
        <v>0</v>
      </c>
      <c r="M45" s="16">
        <v>0</v>
      </c>
      <c r="N45" s="16">
        <v>20.8</v>
      </c>
      <c r="O45" s="16">
        <v>104.075</v>
      </c>
      <c r="P45" s="16">
        <v>101.65900000000001</v>
      </c>
      <c r="Q45" s="16">
        <v>101.65900000000001</v>
      </c>
      <c r="R45" s="16">
        <f t="shared" si="0"/>
        <v>887.56399999999996</v>
      </c>
      <c r="S45" s="16">
        <v>3706.3</v>
      </c>
      <c r="T45" s="17">
        <f t="shared" si="1"/>
        <v>1.9956200703306979E-2</v>
      </c>
      <c r="U45" s="17">
        <f t="shared" si="2"/>
        <v>1.9956200703306979E-2</v>
      </c>
      <c r="V45" s="16">
        <v>12</v>
      </c>
      <c r="X45" s="16">
        <v>1.968E-2</v>
      </c>
      <c r="Y45" s="18">
        <f t="shared" si="3"/>
        <v>2.7620070330697938E-4</v>
      </c>
    </row>
    <row r="46" spans="1:25" s="18" customFormat="1" ht="11.25" x14ac:dyDescent="0.2">
      <c r="A46" s="13">
        <f t="shared" si="4"/>
        <v>38</v>
      </c>
      <c r="B46" s="13" t="s">
        <v>48</v>
      </c>
      <c r="C46" s="13" t="s">
        <v>39</v>
      </c>
      <c r="D46" s="13" t="s">
        <v>30</v>
      </c>
      <c r="E46" s="13" t="s">
        <v>29</v>
      </c>
      <c r="F46" s="16">
        <v>66.852000000000004</v>
      </c>
      <c r="G46" s="16">
        <v>44.26</v>
      </c>
      <c r="H46" s="16">
        <v>45.896999999999998</v>
      </c>
      <c r="I46" s="16">
        <v>33.857999999999997</v>
      </c>
      <c r="J46" s="16">
        <v>4.1319999999999997</v>
      </c>
      <c r="K46" s="16">
        <v>0</v>
      </c>
      <c r="L46" s="16">
        <v>0</v>
      </c>
      <c r="M46" s="16">
        <v>0</v>
      </c>
      <c r="N46" s="16">
        <v>10.547000000000001</v>
      </c>
      <c r="O46" s="16">
        <v>35.363</v>
      </c>
      <c r="P46" s="16">
        <v>48.707000000000001</v>
      </c>
      <c r="Q46" s="16">
        <v>55.622999999999998</v>
      </c>
      <c r="R46" s="16">
        <f t="shared" si="0"/>
        <v>345.23899999999998</v>
      </c>
      <c r="S46" s="16">
        <v>1261</v>
      </c>
      <c r="T46" s="17">
        <f t="shared" si="1"/>
        <v>2.2815159925984665E-2</v>
      </c>
      <c r="U46" s="17">
        <f t="shared" si="2"/>
        <v>2.2815159925984665E-2</v>
      </c>
      <c r="V46" s="16">
        <v>12</v>
      </c>
      <c r="X46" s="16">
        <v>1.9879999999999998E-2</v>
      </c>
      <c r="Y46" s="18">
        <f t="shared" si="3"/>
        <v>2.9351599259846671E-3</v>
      </c>
    </row>
    <row r="47" spans="1:25" s="18" customFormat="1" ht="11.25" x14ac:dyDescent="0.2">
      <c r="A47" s="13">
        <f t="shared" si="4"/>
        <v>39</v>
      </c>
      <c r="B47" s="13" t="s">
        <v>48</v>
      </c>
      <c r="C47" s="13" t="s">
        <v>39</v>
      </c>
      <c r="D47" s="13" t="s">
        <v>30</v>
      </c>
      <c r="E47" s="13" t="s">
        <v>32</v>
      </c>
      <c r="F47" s="16">
        <v>113.85599999999999</v>
      </c>
      <c r="G47" s="16">
        <v>66.63</v>
      </c>
      <c r="H47" s="16">
        <v>68.92</v>
      </c>
      <c r="I47" s="16">
        <v>67.16</v>
      </c>
      <c r="J47" s="16">
        <v>6.05</v>
      </c>
      <c r="K47" s="16">
        <v>0</v>
      </c>
      <c r="L47" s="16">
        <v>0</v>
      </c>
      <c r="M47" s="16">
        <v>0</v>
      </c>
      <c r="N47" s="16">
        <v>15.98</v>
      </c>
      <c r="O47" s="16">
        <v>54.21</v>
      </c>
      <c r="P47" s="16">
        <v>79.528999999999996</v>
      </c>
      <c r="Q47" s="16">
        <v>49.289000000000001</v>
      </c>
      <c r="R47" s="16">
        <f t="shared" si="0"/>
        <v>521.62400000000002</v>
      </c>
      <c r="S47" s="16">
        <v>1796.8</v>
      </c>
      <c r="T47" s="17">
        <f t="shared" si="1"/>
        <v>2.4192267735233006E-2</v>
      </c>
      <c r="U47" s="17">
        <f t="shared" si="2"/>
        <v>2.4192267735233006E-2</v>
      </c>
      <c r="V47" s="16">
        <v>12</v>
      </c>
      <c r="X47" s="16">
        <v>2.2769999999999999E-2</v>
      </c>
      <c r="Y47" s="18">
        <f t="shared" si="3"/>
        <v>1.4222677352330078E-3</v>
      </c>
    </row>
    <row r="48" spans="1:25" s="18" customFormat="1" ht="11.25" x14ac:dyDescent="0.2">
      <c r="A48" s="13">
        <f t="shared" si="4"/>
        <v>40</v>
      </c>
      <c r="B48" s="13" t="s">
        <v>48</v>
      </c>
      <c r="C48" s="13" t="s">
        <v>39</v>
      </c>
      <c r="D48" s="13" t="s">
        <v>30</v>
      </c>
      <c r="E48" s="13" t="s">
        <v>33</v>
      </c>
      <c r="F48" s="16">
        <v>57.287999999999997</v>
      </c>
      <c r="G48" s="16">
        <v>38.898000000000003</v>
      </c>
      <c r="H48" s="16">
        <v>40.14</v>
      </c>
      <c r="I48" s="16">
        <v>30.07</v>
      </c>
      <c r="J48" s="16">
        <v>3.6150000000000002</v>
      </c>
      <c r="K48" s="16">
        <v>0</v>
      </c>
      <c r="L48" s="16">
        <v>0</v>
      </c>
      <c r="M48" s="16">
        <v>0</v>
      </c>
      <c r="N48" s="16">
        <v>7.4130000000000003</v>
      </c>
      <c r="O48" s="16">
        <v>31.093</v>
      </c>
      <c r="P48" s="16">
        <v>48.201999999999998</v>
      </c>
      <c r="Q48" s="16">
        <v>54.377000000000002</v>
      </c>
      <c r="R48" s="16">
        <f t="shared" si="0"/>
        <v>311.09600000000006</v>
      </c>
      <c r="S48" s="16">
        <v>1366</v>
      </c>
      <c r="T48" s="17">
        <f t="shared" si="1"/>
        <v>1.8978526110297711E-2</v>
      </c>
      <c r="U48" s="17">
        <f t="shared" si="2"/>
        <v>1.8978526110297711E-2</v>
      </c>
      <c r="V48" s="16">
        <v>12</v>
      </c>
      <c r="X48" s="16">
        <v>1.618E-2</v>
      </c>
      <c r="Y48" s="18">
        <f t="shared" si="3"/>
        <v>2.798526110297711E-3</v>
      </c>
    </row>
    <row r="49" spans="1:25" s="18" customFormat="1" ht="11.25" x14ac:dyDescent="0.2">
      <c r="A49" s="13">
        <f t="shared" si="4"/>
        <v>41</v>
      </c>
      <c r="B49" s="13" t="s">
        <v>56</v>
      </c>
      <c r="C49" s="13" t="s">
        <v>29</v>
      </c>
      <c r="D49" s="13" t="s">
        <v>30</v>
      </c>
      <c r="E49" s="13" t="s">
        <v>30</v>
      </c>
      <c r="F49" s="16">
        <v>53.866</v>
      </c>
      <c r="G49" s="16">
        <v>35.427</v>
      </c>
      <c r="H49" s="16">
        <v>34.784999999999997</v>
      </c>
      <c r="I49" s="16">
        <v>23.2</v>
      </c>
      <c r="J49" s="16">
        <v>2.165</v>
      </c>
      <c r="K49" s="16">
        <v>0</v>
      </c>
      <c r="L49" s="16">
        <v>0</v>
      </c>
      <c r="M49" s="16">
        <v>0</v>
      </c>
      <c r="N49" s="16">
        <v>0</v>
      </c>
      <c r="O49" s="16">
        <v>27.593</v>
      </c>
      <c r="P49" s="16">
        <v>27.593</v>
      </c>
      <c r="Q49" s="16">
        <v>27.593</v>
      </c>
      <c r="R49" s="16">
        <f t="shared" si="0"/>
        <v>232.22199999999995</v>
      </c>
      <c r="S49" s="16">
        <v>1005.2</v>
      </c>
      <c r="T49" s="17">
        <f t="shared" si="1"/>
        <v>1.9251724366626869E-2</v>
      </c>
      <c r="U49" s="17">
        <f t="shared" si="2"/>
        <v>1.9251724366626869E-2</v>
      </c>
      <c r="V49" s="16">
        <v>12</v>
      </c>
      <c r="X49" s="16">
        <v>1.9619999999999999E-2</v>
      </c>
      <c r="Y49" s="18">
        <f t="shared" si="3"/>
        <v>-3.6827563337312949E-4</v>
      </c>
    </row>
    <row r="50" spans="1:25" s="18" customFormat="1" ht="11.25" x14ac:dyDescent="0.2">
      <c r="A50" s="13">
        <f t="shared" si="4"/>
        <v>42</v>
      </c>
      <c r="B50" s="13" t="s">
        <v>56</v>
      </c>
      <c r="C50" s="13" t="s">
        <v>33</v>
      </c>
      <c r="D50" s="13" t="s">
        <v>30</v>
      </c>
      <c r="E50" s="13" t="s">
        <v>30</v>
      </c>
      <c r="F50" s="16">
        <v>24.521000000000001</v>
      </c>
      <c r="G50" s="16">
        <v>24.521000000000001</v>
      </c>
      <c r="H50" s="16">
        <v>34.838999999999999</v>
      </c>
      <c r="I50" s="16">
        <v>23.905999999999999</v>
      </c>
      <c r="J50" s="16">
        <v>2.286</v>
      </c>
      <c r="K50" s="16">
        <v>0</v>
      </c>
      <c r="L50" s="16">
        <v>0</v>
      </c>
      <c r="M50" s="16">
        <v>0</v>
      </c>
      <c r="N50" s="16">
        <v>5.8789999999999996</v>
      </c>
      <c r="O50" s="16">
        <v>31.387</v>
      </c>
      <c r="P50" s="16">
        <v>42.847999999999999</v>
      </c>
      <c r="Q50" s="16">
        <v>47.475999999999999</v>
      </c>
      <c r="R50" s="16">
        <f t="shared" si="0"/>
        <v>237.66300000000001</v>
      </c>
      <c r="S50" s="16">
        <v>894.9</v>
      </c>
      <c r="T50" s="17">
        <f t="shared" si="1"/>
        <v>2.2131243714381497E-2</v>
      </c>
      <c r="U50" s="17">
        <f t="shared" si="2"/>
        <v>2.2131243714381497E-2</v>
      </c>
      <c r="V50" s="16">
        <v>12</v>
      </c>
      <c r="X50" s="16">
        <v>2.009E-2</v>
      </c>
      <c r="Y50" s="18">
        <f t="shared" si="3"/>
        <v>2.0412437143814965E-3</v>
      </c>
    </row>
    <row r="51" spans="1:25" s="18" customFormat="1" ht="11.25" x14ac:dyDescent="0.2">
      <c r="A51" s="13">
        <f t="shared" si="4"/>
        <v>43</v>
      </c>
      <c r="B51" s="13" t="s">
        <v>56</v>
      </c>
      <c r="C51" s="13" t="s">
        <v>51</v>
      </c>
      <c r="D51" s="13" t="s">
        <v>30</v>
      </c>
      <c r="E51" s="13" t="s">
        <v>30</v>
      </c>
      <c r="F51" s="16">
        <v>27.675000000000001</v>
      </c>
      <c r="G51" s="16">
        <v>27.675000000000001</v>
      </c>
      <c r="H51" s="16">
        <v>29.24</v>
      </c>
      <c r="I51" s="16">
        <v>19.847000000000001</v>
      </c>
      <c r="J51" s="16">
        <v>1.9</v>
      </c>
      <c r="K51" s="16">
        <v>0</v>
      </c>
      <c r="L51" s="16">
        <v>0</v>
      </c>
      <c r="M51" s="16">
        <v>0</v>
      </c>
      <c r="N51" s="16">
        <v>6.3739999999999997</v>
      </c>
      <c r="O51" s="16">
        <v>24.969000000000001</v>
      </c>
      <c r="P51" s="16">
        <v>32.953000000000003</v>
      </c>
      <c r="Q51" s="16">
        <v>36.405999999999999</v>
      </c>
      <c r="R51" s="16">
        <f t="shared" si="0"/>
        <v>207.03900000000002</v>
      </c>
      <c r="S51" s="16">
        <v>910.2</v>
      </c>
      <c r="T51" s="17">
        <f t="shared" si="1"/>
        <v>1.8955449351790814E-2</v>
      </c>
      <c r="U51" s="17">
        <f t="shared" si="2"/>
        <v>1.8955449351790814E-2</v>
      </c>
      <c r="V51" s="16">
        <v>12</v>
      </c>
      <c r="X51" s="16">
        <v>1.8239999999999999E-2</v>
      </c>
      <c r="Y51" s="18">
        <f t="shared" si="3"/>
        <v>7.1544935179081517E-4</v>
      </c>
    </row>
    <row r="52" spans="1:25" s="18" customFormat="1" ht="11.25" x14ac:dyDescent="0.2">
      <c r="A52" s="13">
        <f t="shared" si="4"/>
        <v>44</v>
      </c>
      <c r="B52" s="13" t="s">
        <v>56</v>
      </c>
      <c r="C52" s="13" t="s">
        <v>39</v>
      </c>
      <c r="D52" s="13" t="s">
        <v>30</v>
      </c>
      <c r="E52" s="13" t="s">
        <v>30</v>
      </c>
      <c r="F52" s="16">
        <v>346.06599999999997</v>
      </c>
      <c r="G52" s="16">
        <v>346.06599999999997</v>
      </c>
      <c r="H52" s="16">
        <v>253.78100000000001</v>
      </c>
      <c r="I52" s="16">
        <v>160.96600000000001</v>
      </c>
      <c r="J52" s="16">
        <v>15.304</v>
      </c>
      <c r="K52" s="16">
        <v>0</v>
      </c>
      <c r="L52" s="16">
        <v>0</v>
      </c>
      <c r="M52" s="16">
        <v>0</v>
      </c>
      <c r="N52" s="16">
        <v>43.704999999999998</v>
      </c>
      <c r="O52" s="16">
        <v>203.399</v>
      </c>
      <c r="P52" s="16">
        <v>279.096</v>
      </c>
      <c r="Q52" s="16">
        <v>311.40899999999999</v>
      </c>
      <c r="R52" s="16">
        <f t="shared" si="0"/>
        <v>1959.7919999999999</v>
      </c>
      <c r="S52" s="16">
        <v>12617</v>
      </c>
      <c r="T52" s="17">
        <f t="shared" si="1"/>
        <v>1.2944123008639138E-2</v>
      </c>
      <c r="U52" s="17">
        <f t="shared" si="2"/>
        <v>1.2944123008639138E-2</v>
      </c>
      <c r="V52" s="16">
        <v>12</v>
      </c>
      <c r="X52" s="16">
        <v>1.133E-2</v>
      </c>
      <c r="Y52" s="18">
        <f t="shared" si="3"/>
        <v>1.6141230086391383E-3</v>
      </c>
    </row>
    <row r="53" spans="1:25" s="18" customFormat="1" ht="11.25" x14ac:dyDescent="0.2">
      <c r="A53" s="13">
        <f t="shared" si="4"/>
        <v>45</v>
      </c>
      <c r="B53" s="13" t="s">
        <v>57</v>
      </c>
      <c r="C53" s="13" t="s">
        <v>34</v>
      </c>
      <c r="D53" s="13" t="s">
        <v>30</v>
      </c>
      <c r="E53" s="13" t="s">
        <v>30</v>
      </c>
      <c r="F53" s="16">
        <v>126.6</v>
      </c>
      <c r="G53" s="16">
        <v>87.03</v>
      </c>
      <c r="H53" s="16">
        <v>90.59</v>
      </c>
      <c r="I53" s="16">
        <v>68.040000000000006</v>
      </c>
      <c r="J53" s="16">
        <v>0</v>
      </c>
      <c r="K53" s="16">
        <v>0</v>
      </c>
      <c r="L53" s="16">
        <v>0</v>
      </c>
      <c r="M53" s="16">
        <v>0</v>
      </c>
      <c r="N53" s="16">
        <v>9.02</v>
      </c>
      <c r="O53" s="16">
        <v>50.65</v>
      </c>
      <c r="P53" s="16">
        <v>91.942999999999998</v>
      </c>
      <c r="Q53" s="16">
        <v>70.656000000000006</v>
      </c>
      <c r="R53" s="16">
        <f t="shared" si="0"/>
        <v>594.529</v>
      </c>
      <c r="S53" s="16">
        <v>3484.5</v>
      </c>
      <c r="T53" s="17">
        <f t="shared" si="1"/>
        <v>1.4218419668053761E-2</v>
      </c>
      <c r="U53" s="17">
        <f t="shared" si="2"/>
        <v>1.4218419668053761E-2</v>
      </c>
      <c r="V53" s="16">
        <v>12</v>
      </c>
      <c r="X53" s="16">
        <v>1.2460000000000001E-2</v>
      </c>
      <c r="Y53" s="18">
        <f t="shared" si="3"/>
        <v>1.7584196680537605E-3</v>
      </c>
    </row>
    <row r="54" spans="1:25" s="18" customFormat="1" ht="11.25" x14ac:dyDescent="0.2">
      <c r="A54" s="13">
        <f t="shared" si="4"/>
        <v>46</v>
      </c>
      <c r="B54" s="13" t="s">
        <v>57</v>
      </c>
      <c r="C54" s="13" t="s">
        <v>33</v>
      </c>
      <c r="D54" s="13" t="s">
        <v>30</v>
      </c>
      <c r="E54" s="13" t="s">
        <v>34</v>
      </c>
      <c r="F54" s="16">
        <v>77.381</v>
      </c>
      <c r="G54" s="16">
        <v>48.005000000000003</v>
      </c>
      <c r="H54" s="16">
        <v>48.058</v>
      </c>
      <c r="I54" s="16">
        <v>26.274999999999999</v>
      </c>
      <c r="J54" s="16">
        <v>1.6639999999999999</v>
      </c>
      <c r="K54" s="16">
        <v>0</v>
      </c>
      <c r="L54" s="16">
        <v>0</v>
      </c>
      <c r="M54" s="16">
        <v>0</v>
      </c>
      <c r="N54" s="16">
        <v>6.3250000000000002</v>
      </c>
      <c r="O54" s="16">
        <v>31.645</v>
      </c>
      <c r="P54" s="16">
        <v>46.823999999999998</v>
      </c>
      <c r="Q54" s="16">
        <v>52.741999999999997</v>
      </c>
      <c r="R54" s="16">
        <f t="shared" si="0"/>
        <v>338.91899999999998</v>
      </c>
      <c r="S54" s="16">
        <v>2589.4</v>
      </c>
      <c r="T54" s="17">
        <f t="shared" si="1"/>
        <v>1.0907256507298986E-2</v>
      </c>
      <c r="U54" s="17">
        <f t="shared" si="2"/>
        <v>1.0907256507298986E-2</v>
      </c>
      <c r="V54" s="16">
        <v>12</v>
      </c>
      <c r="X54" s="16">
        <v>1.4449999999999999E-2</v>
      </c>
      <c r="Y54" s="18">
        <f t="shared" si="3"/>
        <v>-3.5427434927010129E-3</v>
      </c>
    </row>
    <row r="55" spans="1:25" s="18" customFormat="1" ht="11.25" x14ac:dyDescent="0.2">
      <c r="A55" s="13">
        <f t="shared" si="4"/>
        <v>47</v>
      </c>
      <c r="B55" s="13" t="s">
        <v>57</v>
      </c>
      <c r="C55" s="13" t="s">
        <v>33</v>
      </c>
      <c r="D55" s="13" t="s">
        <v>30</v>
      </c>
      <c r="E55" s="13" t="s">
        <v>29</v>
      </c>
      <c r="F55" s="16">
        <v>38.097999999999999</v>
      </c>
      <c r="G55" s="16">
        <v>38.097999999999999</v>
      </c>
      <c r="H55" s="16">
        <v>38.097999999999999</v>
      </c>
      <c r="I55" s="16">
        <v>38.097999999999999</v>
      </c>
      <c r="J55" s="16">
        <v>0</v>
      </c>
      <c r="K55" s="16">
        <v>0</v>
      </c>
      <c r="L55" s="16">
        <v>0</v>
      </c>
      <c r="M55" s="16">
        <v>0</v>
      </c>
      <c r="N55" s="16">
        <v>0</v>
      </c>
      <c r="O55" s="16">
        <v>38.097999999999999</v>
      </c>
      <c r="P55" s="16">
        <v>38.097999999999999</v>
      </c>
      <c r="Q55" s="16">
        <v>38.097999999999999</v>
      </c>
      <c r="R55" s="16">
        <f t="shared" si="0"/>
        <v>266.68600000000004</v>
      </c>
      <c r="S55" s="16">
        <v>1389.3</v>
      </c>
      <c r="T55" s="17">
        <f t="shared" si="1"/>
        <v>1.599642505818278E-2</v>
      </c>
      <c r="U55" s="17">
        <f t="shared" si="2"/>
        <v>1.599642505818278E-2</v>
      </c>
      <c r="V55" s="16">
        <v>12</v>
      </c>
      <c r="X55" s="16">
        <v>1.6E-2</v>
      </c>
      <c r="Y55" s="18">
        <f t="shared" si="3"/>
        <v>-3.5749418172206782E-6</v>
      </c>
    </row>
    <row r="56" spans="1:25" s="18" customFormat="1" ht="11.25" x14ac:dyDescent="0.2">
      <c r="A56" s="13">
        <f t="shared" si="4"/>
        <v>48</v>
      </c>
      <c r="B56" s="13" t="s">
        <v>57</v>
      </c>
      <c r="C56" s="13" t="s">
        <v>35</v>
      </c>
      <c r="D56" s="13" t="s">
        <v>30</v>
      </c>
      <c r="E56" s="13" t="s">
        <v>30</v>
      </c>
      <c r="F56" s="16">
        <v>127.483</v>
      </c>
      <c r="G56" s="16">
        <v>96.501000000000005</v>
      </c>
      <c r="H56" s="16">
        <v>98.203000000000003</v>
      </c>
      <c r="I56" s="16">
        <v>70.067999999999998</v>
      </c>
      <c r="J56" s="16">
        <v>9.0190000000000001</v>
      </c>
      <c r="K56" s="16">
        <v>0</v>
      </c>
      <c r="L56" s="16">
        <v>0</v>
      </c>
      <c r="M56" s="16">
        <v>0</v>
      </c>
      <c r="N56" s="16">
        <v>15.882</v>
      </c>
      <c r="O56" s="16">
        <v>60.305</v>
      </c>
      <c r="P56" s="16">
        <v>89.320999999999998</v>
      </c>
      <c r="Q56" s="16">
        <v>129.16200000000001</v>
      </c>
      <c r="R56" s="16">
        <f t="shared" si="0"/>
        <v>695.94400000000007</v>
      </c>
      <c r="S56" s="16">
        <v>4647.8</v>
      </c>
      <c r="T56" s="17">
        <f t="shared" si="1"/>
        <v>1.2478018273878682E-2</v>
      </c>
      <c r="U56" s="17">
        <f t="shared" si="2"/>
        <v>1.2478018273878682E-2</v>
      </c>
      <c r="V56" s="16">
        <v>12</v>
      </c>
      <c r="X56" s="16">
        <v>1.1939999999999999E-2</v>
      </c>
      <c r="Y56" s="18">
        <f t="shared" si="3"/>
        <v>5.380182738786831E-4</v>
      </c>
    </row>
    <row r="57" spans="1:25" s="18" customFormat="1" ht="11.25" x14ac:dyDescent="0.2">
      <c r="A57" s="13">
        <f t="shared" si="4"/>
        <v>49</v>
      </c>
      <c r="B57" s="13" t="s">
        <v>57</v>
      </c>
      <c r="C57" s="13" t="s">
        <v>51</v>
      </c>
      <c r="D57" s="13" t="s">
        <v>30</v>
      </c>
      <c r="E57" s="13" t="s">
        <v>30</v>
      </c>
      <c r="F57" s="16">
        <v>125.458</v>
      </c>
      <c r="G57" s="16">
        <v>125.458</v>
      </c>
      <c r="H57" s="16">
        <v>125.458</v>
      </c>
      <c r="I57" s="16">
        <v>125.458</v>
      </c>
      <c r="J57" s="16">
        <v>0</v>
      </c>
      <c r="K57" s="16">
        <v>0</v>
      </c>
      <c r="L57" s="16">
        <v>0</v>
      </c>
      <c r="M57" s="16">
        <v>0</v>
      </c>
      <c r="N57" s="16">
        <v>0</v>
      </c>
      <c r="O57" s="16">
        <v>125.458</v>
      </c>
      <c r="P57" s="16">
        <v>117.505</v>
      </c>
      <c r="Q57" s="16">
        <v>131.27000000000001</v>
      </c>
      <c r="R57" s="16">
        <f t="shared" si="0"/>
        <v>876.06499999999994</v>
      </c>
      <c r="S57" s="16">
        <v>4574</v>
      </c>
      <c r="T57" s="17">
        <f t="shared" si="1"/>
        <v>1.596095685760093E-2</v>
      </c>
      <c r="U57" s="17">
        <f t="shared" si="2"/>
        <v>1.596095685760093E-2</v>
      </c>
      <c r="V57" s="16">
        <v>12</v>
      </c>
      <c r="X57" s="16">
        <v>1.391E-2</v>
      </c>
      <c r="Y57" s="18">
        <f t="shared" si="3"/>
        <v>2.0509568576009291E-3</v>
      </c>
    </row>
    <row r="58" spans="1:25" s="18" customFormat="1" ht="11.25" x14ac:dyDescent="0.2">
      <c r="A58" s="13">
        <f t="shared" si="4"/>
        <v>50</v>
      </c>
      <c r="B58" s="13" t="s">
        <v>57</v>
      </c>
      <c r="C58" s="13" t="s">
        <v>38</v>
      </c>
      <c r="D58" s="13" t="s">
        <v>30</v>
      </c>
      <c r="E58" s="13" t="s">
        <v>34</v>
      </c>
      <c r="F58" s="16">
        <v>70.587000000000003</v>
      </c>
      <c r="G58" s="16">
        <v>70.587000000000003</v>
      </c>
      <c r="H58" s="16">
        <v>70.587000000000003</v>
      </c>
      <c r="I58" s="16">
        <v>70.587000000000003</v>
      </c>
      <c r="J58" s="16">
        <v>0</v>
      </c>
      <c r="K58" s="16">
        <v>0</v>
      </c>
      <c r="L58" s="16">
        <v>0</v>
      </c>
      <c r="M58" s="16">
        <v>0</v>
      </c>
      <c r="N58" s="16">
        <v>8.798</v>
      </c>
      <c r="O58" s="16">
        <v>41.738999999999997</v>
      </c>
      <c r="P58" s="16">
        <v>67.885000000000005</v>
      </c>
      <c r="Q58" s="16">
        <v>76.474000000000004</v>
      </c>
      <c r="R58" s="16">
        <f t="shared" si="0"/>
        <v>477.24399999999997</v>
      </c>
      <c r="S58" s="16">
        <v>2573</v>
      </c>
      <c r="T58" s="17">
        <f t="shared" si="1"/>
        <v>1.5456794921621971E-2</v>
      </c>
      <c r="U58" s="17">
        <f t="shared" si="2"/>
        <v>1.5456794921621971E-2</v>
      </c>
      <c r="V58" s="16">
        <v>12</v>
      </c>
      <c r="X58" s="16">
        <v>1.477E-2</v>
      </c>
      <c r="Y58" s="18">
        <f t="shared" si="3"/>
        <v>6.867949216219707E-4</v>
      </c>
    </row>
    <row r="59" spans="1:25" s="18" customFormat="1" ht="11.25" x14ac:dyDescent="0.2">
      <c r="A59" s="13">
        <f t="shared" si="4"/>
        <v>51</v>
      </c>
      <c r="B59" s="13" t="s">
        <v>57</v>
      </c>
      <c r="C59" s="13" t="s">
        <v>38</v>
      </c>
      <c r="D59" s="13" t="s">
        <v>30</v>
      </c>
      <c r="E59" s="13" t="s">
        <v>29</v>
      </c>
      <c r="F59" s="16">
        <v>24.494</v>
      </c>
      <c r="G59" s="16">
        <v>24.494</v>
      </c>
      <c r="H59" s="16">
        <v>24.494</v>
      </c>
      <c r="I59" s="16">
        <v>24.494</v>
      </c>
      <c r="J59" s="16">
        <v>0</v>
      </c>
      <c r="K59" s="16">
        <v>0</v>
      </c>
      <c r="L59" s="16">
        <v>0</v>
      </c>
      <c r="M59" s="16">
        <v>0</v>
      </c>
      <c r="N59" s="16">
        <v>0</v>
      </c>
      <c r="O59" s="16">
        <v>24.494</v>
      </c>
      <c r="P59" s="16">
        <v>24.494</v>
      </c>
      <c r="Q59" s="16">
        <v>24.494</v>
      </c>
      <c r="R59" s="16">
        <f t="shared" si="0"/>
        <v>171.458</v>
      </c>
      <c r="S59" s="16">
        <v>893.2</v>
      </c>
      <c r="T59" s="17">
        <f t="shared" si="1"/>
        <v>1.5996603970741902E-2</v>
      </c>
      <c r="U59" s="17">
        <f t="shared" si="2"/>
        <v>1.5996603970741902E-2</v>
      </c>
      <c r="V59" s="16">
        <v>12</v>
      </c>
      <c r="X59" s="16">
        <v>2.0330000000000001E-2</v>
      </c>
      <c r="Y59" s="18">
        <f t="shared" si="3"/>
        <v>-4.3333960292580992E-3</v>
      </c>
    </row>
    <row r="60" spans="1:25" s="18" customFormat="1" ht="11.25" x14ac:dyDescent="0.2">
      <c r="A60" s="13">
        <f t="shared" si="4"/>
        <v>52</v>
      </c>
      <c r="B60" s="13" t="s">
        <v>57</v>
      </c>
      <c r="C60" s="13" t="s">
        <v>55</v>
      </c>
      <c r="D60" s="13" t="s">
        <v>30</v>
      </c>
      <c r="E60" s="13" t="s">
        <v>30</v>
      </c>
      <c r="F60" s="16">
        <v>206.126</v>
      </c>
      <c r="G60" s="16">
        <v>144.101</v>
      </c>
      <c r="H60" s="16">
        <v>146.631</v>
      </c>
      <c r="I60" s="16">
        <v>101.13</v>
      </c>
      <c r="J60" s="16">
        <v>0</v>
      </c>
      <c r="K60" s="16">
        <v>0</v>
      </c>
      <c r="L60" s="16">
        <v>0</v>
      </c>
      <c r="M60" s="16">
        <v>0</v>
      </c>
      <c r="N60" s="16">
        <v>16.027999999999999</v>
      </c>
      <c r="O60" s="16">
        <v>75.718999999999994</v>
      </c>
      <c r="P60" s="16">
        <v>122.65600000000001</v>
      </c>
      <c r="Q60" s="16">
        <v>137.38900000000001</v>
      </c>
      <c r="R60" s="16">
        <f t="shared" si="0"/>
        <v>949.77999999999986</v>
      </c>
      <c r="S60" s="16">
        <v>4561.3</v>
      </c>
      <c r="T60" s="17">
        <f t="shared" si="1"/>
        <v>1.7352143760185325E-2</v>
      </c>
      <c r="U60" s="17">
        <f t="shared" si="2"/>
        <v>1.7352143760185325E-2</v>
      </c>
      <c r="V60" s="16">
        <v>12</v>
      </c>
      <c r="X60" s="16">
        <v>1.6709999999999999E-2</v>
      </c>
      <c r="Y60" s="18">
        <f t="shared" si="3"/>
        <v>6.4214376018532568E-4</v>
      </c>
    </row>
    <row r="61" spans="1:25" s="18" customFormat="1" ht="11.25" x14ac:dyDescent="0.2">
      <c r="A61" s="13">
        <f t="shared" si="4"/>
        <v>53</v>
      </c>
      <c r="B61" s="13" t="s">
        <v>57</v>
      </c>
      <c r="C61" s="13">
        <v>20</v>
      </c>
      <c r="D61" s="13"/>
      <c r="E61" s="13"/>
      <c r="F61" s="14">
        <v>578.12800000000004</v>
      </c>
      <c r="G61" s="14">
        <v>338.42099999999999</v>
      </c>
      <c r="H61" s="14">
        <v>301.47199999999998</v>
      </c>
      <c r="I61" s="14">
        <v>169.50800000000001</v>
      </c>
      <c r="J61" s="14">
        <v>6.77</v>
      </c>
      <c r="K61" s="14">
        <v>0</v>
      </c>
      <c r="L61" s="14">
        <v>0</v>
      </c>
      <c r="M61" s="14">
        <v>0</v>
      </c>
      <c r="N61" s="14">
        <v>34.255000000000003</v>
      </c>
      <c r="O61" s="14">
        <v>245.95099999999999</v>
      </c>
      <c r="P61" s="14">
        <v>335.21499999999997</v>
      </c>
      <c r="Q61" s="14">
        <v>378.95100000000002</v>
      </c>
      <c r="R61" s="15">
        <v>2388.6709999999998</v>
      </c>
      <c r="S61" s="16">
        <v>18712.8</v>
      </c>
      <c r="T61" s="17">
        <f t="shared" si="1"/>
        <v>1.0637420197226853E-2</v>
      </c>
      <c r="U61" s="17">
        <f t="shared" si="2"/>
        <v>1.0637420197226853E-2</v>
      </c>
      <c r="V61" s="16">
        <v>12</v>
      </c>
      <c r="X61" s="16">
        <v>1.06374E-2</v>
      </c>
      <c r="Y61" s="18">
        <f t="shared" si="3"/>
        <v>2.0197226852786132E-8</v>
      </c>
    </row>
    <row r="62" spans="1:25" s="18" customFormat="1" ht="11.25" x14ac:dyDescent="0.2">
      <c r="A62" s="13">
        <f t="shared" si="4"/>
        <v>54</v>
      </c>
      <c r="B62" s="13" t="s">
        <v>57</v>
      </c>
      <c r="C62" s="13" t="s">
        <v>58</v>
      </c>
      <c r="D62" s="13" t="s">
        <v>30</v>
      </c>
      <c r="E62" s="13" t="s">
        <v>30</v>
      </c>
      <c r="F62" s="16">
        <v>42.953000000000003</v>
      </c>
      <c r="G62" s="16">
        <v>42.953000000000003</v>
      </c>
      <c r="H62" s="16">
        <v>42.953000000000003</v>
      </c>
      <c r="I62" s="16">
        <v>42.953000000000003</v>
      </c>
      <c r="J62" s="16">
        <v>0</v>
      </c>
      <c r="K62" s="16">
        <v>0</v>
      </c>
      <c r="L62" s="16">
        <v>0</v>
      </c>
      <c r="M62" s="16">
        <v>0</v>
      </c>
      <c r="N62" s="16">
        <v>0</v>
      </c>
      <c r="O62" s="16">
        <v>42.953000000000003</v>
      </c>
      <c r="P62" s="16">
        <v>42.953000000000003</v>
      </c>
      <c r="Q62" s="16">
        <v>42.953000000000003</v>
      </c>
      <c r="R62" s="16">
        <f t="shared" si="0"/>
        <v>300.67100000000005</v>
      </c>
      <c r="S62" s="16">
        <v>1566.2</v>
      </c>
      <c r="T62" s="17">
        <f t="shared" si="1"/>
        <v>1.5997903630868771E-2</v>
      </c>
      <c r="U62" s="17">
        <f t="shared" si="2"/>
        <v>1.5997903630868771E-2</v>
      </c>
      <c r="V62" s="16">
        <v>12</v>
      </c>
      <c r="X62" s="16">
        <v>1.8689999999999998E-2</v>
      </c>
      <c r="Y62" s="18">
        <f t="shared" si="3"/>
        <v>-2.692096369131227E-3</v>
      </c>
    </row>
    <row r="63" spans="1:25" s="18" customFormat="1" ht="11.25" x14ac:dyDescent="0.2">
      <c r="A63" s="13">
        <f t="shared" si="4"/>
        <v>55</v>
      </c>
      <c r="B63" s="13" t="s">
        <v>59</v>
      </c>
      <c r="C63" s="13" t="s">
        <v>34</v>
      </c>
      <c r="D63" s="13" t="s">
        <v>30</v>
      </c>
      <c r="E63" s="13" t="s">
        <v>34</v>
      </c>
      <c r="F63" s="16">
        <v>171.62100000000001</v>
      </c>
      <c r="G63" s="16">
        <v>171.62100000000001</v>
      </c>
      <c r="H63" s="16">
        <v>171.62100000000001</v>
      </c>
      <c r="I63" s="16">
        <v>171.62100000000001</v>
      </c>
      <c r="J63" s="16">
        <v>0</v>
      </c>
      <c r="K63" s="16">
        <v>0</v>
      </c>
      <c r="L63" s="16">
        <v>0</v>
      </c>
      <c r="M63" s="16">
        <v>0</v>
      </c>
      <c r="N63" s="16">
        <v>0</v>
      </c>
      <c r="O63" s="16">
        <v>171.62100000000001</v>
      </c>
      <c r="P63" s="16">
        <v>171.62100000000001</v>
      </c>
      <c r="Q63" s="16">
        <v>171.62100000000001</v>
      </c>
      <c r="R63" s="16">
        <f t="shared" si="0"/>
        <v>1201.3470000000002</v>
      </c>
      <c r="S63" s="16">
        <v>6254.2</v>
      </c>
      <c r="T63" s="17">
        <f t="shared" si="1"/>
        <v>1.6007203159476836E-2</v>
      </c>
      <c r="U63" s="17">
        <f t="shared" si="2"/>
        <v>1.6007203159476836E-2</v>
      </c>
      <c r="V63" s="16">
        <v>12</v>
      </c>
      <c r="X63" s="16">
        <v>1.601E-2</v>
      </c>
      <c r="Y63" s="18">
        <f t="shared" si="3"/>
        <v>-2.7968405231643123E-6</v>
      </c>
    </row>
    <row r="64" spans="1:25" s="18" customFormat="1" ht="11.25" x14ac:dyDescent="0.2">
      <c r="A64" s="13">
        <f t="shared" si="4"/>
        <v>56</v>
      </c>
      <c r="B64" s="13" t="s">
        <v>59</v>
      </c>
      <c r="C64" s="13" t="s">
        <v>34</v>
      </c>
      <c r="D64" s="13" t="s">
        <v>30</v>
      </c>
      <c r="E64" s="13" t="s">
        <v>29</v>
      </c>
      <c r="F64" s="16">
        <v>142.98500000000001</v>
      </c>
      <c r="G64" s="16">
        <v>131.79</v>
      </c>
      <c r="H64" s="16">
        <v>136.18</v>
      </c>
      <c r="I64" s="16">
        <v>142.98500000000001</v>
      </c>
      <c r="J64" s="16">
        <v>0</v>
      </c>
      <c r="K64" s="16">
        <v>0</v>
      </c>
      <c r="L64" s="16">
        <v>0</v>
      </c>
      <c r="M64" s="16">
        <v>0</v>
      </c>
      <c r="N64" s="16">
        <v>0</v>
      </c>
      <c r="O64" s="16">
        <v>91.046999999999997</v>
      </c>
      <c r="P64" s="16">
        <v>136.27500000000001</v>
      </c>
      <c r="Q64" s="16">
        <v>157.96199999999999</v>
      </c>
      <c r="R64" s="16">
        <f t="shared" si="0"/>
        <v>939.22400000000005</v>
      </c>
      <c r="S64" s="16">
        <v>5212.1000000000004</v>
      </c>
      <c r="T64" s="17">
        <f t="shared" si="1"/>
        <v>1.5016723905271707E-2</v>
      </c>
      <c r="U64" s="17">
        <f t="shared" si="2"/>
        <v>1.5016723905271707E-2</v>
      </c>
      <c r="V64" s="16">
        <v>12</v>
      </c>
      <c r="X64" s="16">
        <v>1.55E-2</v>
      </c>
      <c r="Y64" s="18">
        <f t="shared" si="3"/>
        <v>-4.8327609472829242E-4</v>
      </c>
    </row>
    <row r="65" spans="1:25" s="18" customFormat="1" ht="11.25" x14ac:dyDescent="0.2">
      <c r="A65" s="13">
        <f t="shared" si="4"/>
        <v>57</v>
      </c>
      <c r="B65" s="13" t="s">
        <v>59</v>
      </c>
      <c r="C65" s="13" t="s">
        <v>32</v>
      </c>
      <c r="D65" s="13" t="s">
        <v>30</v>
      </c>
      <c r="E65" s="13" t="s">
        <v>30</v>
      </c>
      <c r="F65" s="16">
        <v>356.846</v>
      </c>
      <c r="G65" s="16">
        <v>213.44499999999999</v>
      </c>
      <c r="H65" s="16">
        <v>211.77</v>
      </c>
      <c r="I65" s="16">
        <v>356.846</v>
      </c>
      <c r="J65" s="16">
        <v>0</v>
      </c>
      <c r="K65" s="16">
        <v>0</v>
      </c>
      <c r="L65" s="16">
        <v>0</v>
      </c>
      <c r="M65" s="16">
        <v>0</v>
      </c>
      <c r="N65" s="16">
        <v>24.948</v>
      </c>
      <c r="O65" s="16">
        <v>205.38</v>
      </c>
      <c r="P65" s="16">
        <v>264.81700000000001</v>
      </c>
      <c r="Q65" s="16">
        <v>249.25200000000001</v>
      </c>
      <c r="R65" s="16">
        <f t="shared" si="0"/>
        <v>1883.3040000000001</v>
      </c>
      <c r="S65" s="16">
        <v>13009.2</v>
      </c>
      <c r="T65" s="17">
        <f t="shared" si="1"/>
        <v>1.2063923992251637E-2</v>
      </c>
      <c r="U65" s="17">
        <f t="shared" si="2"/>
        <v>1.2063923992251637E-2</v>
      </c>
      <c r="V65" s="16">
        <v>12</v>
      </c>
      <c r="X65" s="16">
        <v>9.8499999999999994E-3</v>
      </c>
      <c r="Y65" s="18">
        <f t="shared" si="3"/>
        <v>2.2139239922516381E-3</v>
      </c>
    </row>
    <row r="66" spans="1:25" s="18" customFormat="1" ht="11.25" x14ac:dyDescent="0.2">
      <c r="A66" s="13">
        <f t="shared" si="4"/>
        <v>58</v>
      </c>
      <c r="B66" s="13" t="s">
        <v>59</v>
      </c>
      <c r="C66" s="13" t="s">
        <v>49</v>
      </c>
      <c r="D66" s="13" t="s">
        <v>30</v>
      </c>
      <c r="E66" s="13" t="s">
        <v>30</v>
      </c>
      <c r="F66" s="16">
        <v>100.01300000000001</v>
      </c>
      <c r="G66" s="16">
        <v>97.427000000000007</v>
      </c>
      <c r="H66" s="16">
        <v>97.432000000000002</v>
      </c>
      <c r="I66" s="16">
        <v>95.515000000000001</v>
      </c>
      <c r="J66" s="16">
        <v>0.14599999999999999</v>
      </c>
      <c r="K66" s="16">
        <v>0</v>
      </c>
      <c r="L66" s="16">
        <v>0</v>
      </c>
      <c r="M66" s="16">
        <v>0</v>
      </c>
      <c r="N66" s="16">
        <v>0.65900000000000003</v>
      </c>
      <c r="O66" s="16">
        <v>96.5</v>
      </c>
      <c r="P66" s="16">
        <v>98.081999999999994</v>
      </c>
      <c r="Q66" s="16">
        <v>93.201999999999998</v>
      </c>
      <c r="R66" s="16">
        <f t="shared" si="0"/>
        <v>678.976</v>
      </c>
      <c r="S66" s="16">
        <v>3486.3</v>
      </c>
      <c r="T66" s="17">
        <f t="shared" si="1"/>
        <v>1.6229622618057347E-2</v>
      </c>
      <c r="U66" s="17">
        <f t="shared" si="2"/>
        <v>1.6229622618057347E-2</v>
      </c>
      <c r="V66" s="16">
        <v>12</v>
      </c>
      <c r="X66" s="16">
        <v>1.626E-2</v>
      </c>
      <c r="Y66" s="18">
        <f t="shared" si="3"/>
        <v>-3.0377381942652687E-5</v>
      </c>
    </row>
    <row r="67" spans="1:25" s="18" customFormat="1" ht="11.25" x14ac:dyDescent="0.2">
      <c r="A67" s="13">
        <f t="shared" si="4"/>
        <v>59</v>
      </c>
      <c r="B67" s="13" t="s">
        <v>59</v>
      </c>
      <c r="C67" s="13" t="s">
        <v>50</v>
      </c>
      <c r="D67" s="13" t="s">
        <v>30</v>
      </c>
      <c r="E67" s="13" t="s">
        <v>30</v>
      </c>
      <c r="F67" s="16">
        <v>118.34</v>
      </c>
      <c r="G67" s="16">
        <v>81.23</v>
      </c>
      <c r="H67" s="16">
        <v>85.641999999999996</v>
      </c>
      <c r="I67" s="16">
        <v>65.05</v>
      </c>
      <c r="J67" s="16">
        <v>7.66</v>
      </c>
      <c r="K67" s="16">
        <v>0</v>
      </c>
      <c r="L67" s="16">
        <v>0</v>
      </c>
      <c r="M67" s="16">
        <v>0</v>
      </c>
      <c r="N67" s="16">
        <v>17.66</v>
      </c>
      <c r="O67" s="16">
        <v>62.26</v>
      </c>
      <c r="P67" s="16">
        <v>92.5</v>
      </c>
      <c r="Q67" s="16">
        <v>104.19</v>
      </c>
      <c r="R67" s="16">
        <f t="shared" si="0"/>
        <v>634.53200000000015</v>
      </c>
      <c r="S67" s="16">
        <v>3650.7</v>
      </c>
      <c r="T67" s="17">
        <f t="shared" si="1"/>
        <v>1.4484254161302404E-2</v>
      </c>
      <c r="U67" s="17">
        <f t="shared" si="2"/>
        <v>1.4484254161302404E-2</v>
      </c>
      <c r="V67" s="16">
        <v>12</v>
      </c>
      <c r="X67" s="16">
        <v>1.3100000000000001E-2</v>
      </c>
      <c r="Y67" s="18">
        <f t="shared" si="3"/>
        <v>1.3842541613024034E-3</v>
      </c>
    </row>
    <row r="68" spans="1:25" s="18" customFormat="1" ht="11.25" x14ac:dyDescent="0.2">
      <c r="A68" s="13">
        <f t="shared" si="4"/>
        <v>60</v>
      </c>
      <c r="B68" s="13" t="s">
        <v>59</v>
      </c>
      <c r="C68" s="13" t="s">
        <v>51</v>
      </c>
      <c r="D68" s="13" t="s">
        <v>30</v>
      </c>
      <c r="E68" s="13" t="s">
        <v>30</v>
      </c>
      <c r="F68" s="16">
        <v>330.29599999999999</v>
      </c>
      <c r="G68" s="16">
        <v>233.65899999999999</v>
      </c>
      <c r="H68" s="16">
        <v>241.98400000000001</v>
      </c>
      <c r="I68" s="16">
        <v>172.53700000000001</v>
      </c>
      <c r="J68" s="16">
        <v>20.503</v>
      </c>
      <c r="K68" s="16">
        <v>0</v>
      </c>
      <c r="L68" s="16">
        <v>0</v>
      </c>
      <c r="M68" s="16">
        <v>0</v>
      </c>
      <c r="N68" s="16">
        <v>29.765999999999998</v>
      </c>
      <c r="O68" s="16">
        <v>156.82599999999999</v>
      </c>
      <c r="P68" s="16">
        <v>215.66300000000001</v>
      </c>
      <c r="Q68" s="16">
        <v>264.75700000000001</v>
      </c>
      <c r="R68" s="16">
        <f t="shared" si="0"/>
        <v>1665.9910000000002</v>
      </c>
      <c r="S68" s="16">
        <v>12152.3</v>
      </c>
      <c r="T68" s="17">
        <f t="shared" si="1"/>
        <v>1.1424387427345717E-2</v>
      </c>
      <c r="U68" s="17">
        <f t="shared" si="2"/>
        <v>1.1424387427345717E-2</v>
      </c>
      <c r="V68" s="16">
        <v>12</v>
      </c>
      <c r="X68" s="16">
        <v>1.205E-2</v>
      </c>
      <c r="Y68" s="18">
        <f t="shared" si="3"/>
        <v>-6.2561257265428272E-4</v>
      </c>
    </row>
    <row r="69" spans="1:25" s="18" customFormat="1" ht="11.25" x14ac:dyDescent="0.2">
      <c r="A69" s="13">
        <f t="shared" si="4"/>
        <v>61</v>
      </c>
      <c r="B69" s="13" t="s">
        <v>59</v>
      </c>
      <c r="C69" s="13" t="s">
        <v>52</v>
      </c>
      <c r="D69" s="13" t="s">
        <v>30</v>
      </c>
      <c r="E69" s="13" t="s">
        <v>30</v>
      </c>
      <c r="F69" s="16">
        <v>106.14</v>
      </c>
      <c r="G69" s="16">
        <v>73</v>
      </c>
      <c r="H69" s="16">
        <v>76.911000000000001</v>
      </c>
      <c r="I69" s="16">
        <v>58.4</v>
      </c>
      <c r="J69" s="16">
        <v>7.83</v>
      </c>
      <c r="K69" s="16">
        <v>0</v>
      </c>
      <c r="L69" s="16">
        <v>0</v>
      </c>
      <c r="M69" s="16">
        <v>0</v>
      </c>
      <c r="N69" s="16">
        <v>17.440000000000001</v>
      </c>
      <c r="O69" s="16">
        <v>58.58</v>
      </c>
      <c r="P69" s="16">
        <v>82.76</v>
      </c>
      <c r="Q69" s="16">
        <v>93.218999999999994</v>
      </c>
      <c r="R69" s="16">
        <f t="shared" si="0"/>
        <v>574.28</v>
      </c>
      <c r="S69" s="16">
        <v>3666.2</v>
      </c>
      <c r="T69" s="17">
        <f t="shared" si="1"/>
        <v>1.3053479533758842E-2</v>
      </c>
      <c r="U69" s="17">
        <f t="shared" si="2"/>
        <v>1.3053479533758842E-2</v>
      </c>
      <c r="V69" s="16">
        <v>12</v>
      </c>
      <c r="X69" s="16">
        <v>1.1990000000000001E-2</v>
      </c>
      <c r="Y69" s="18">
        <f t="shared" si="3"/>
        <v>1.0634795337588418E-3</v>
      </c>
    </row>
    <row r="70" spans="1:25" s="18" customFormat="1" ht="11.25" x14ac:dyDescent="0.2">
      <c r="A70" s="13">
        <f t="shared" si="4"/>
        <v>62</v>
      </c>
      <c r="B70" s="13" t="s">
        <v>59</v>
      </c>
      <c r="C70" s="13" t="s">
        <v>53</v>
      </c>
      <c r="D70" s="13" t="s">
        <v>30</v>
      </c>
      <c r="E70" s="13" t="s">
        <v>34</v>
      </c>
      <c r="F70" s="16">
        <v>95.43</v>
      </c>
      <c r="G70" s="16">
        <v>58.07</v>
      </c>
      <c r="H70" s="16">
        <v>57.13</v>
      </c>
      <c r="I70" s="16">
        <v>36.83</v>
      </c>
      <c r="J70" s="16">
        <v>3.46</v>
      </c>
      <c r="K70" s="16">
        <v>0</v>
      </c>
      <c r="L70" s="16">
        <v>0</v>
      </c>
      <c r="M70" s="16">
        <v>0</v>
      </c>
      <c r="N70" s="16">
        <v>10.68</v>
      </c>
      <c r="O70" s="16">
        <v>48.78</v>
      </c>
      <c r="P70" s="16">
        <v>64.84</v>
      </c>
      <c r="Q70" s="16">
        <v>73.034999999999997</v>
      </c>
      <c r="R70" s="16">
        <f t="shared" si="0"/>
        <v>448.255</v>
      </c>
      <c r="S70" s="16">
        <v>3637.1</v>
      </c>
      <c r="T70" s="17">
        <f t="shared" si="1"/>
        <v>1.0270430654459138E-2</v>
      </c>
      <c r="U70" s="17">
        <f t="shared" si="2"/>
        <v>1.0270430654459138E-2</v>
      </c>
      <c r="V70" s="16">
        <v>12</v>
      </c>
      <c r="X70" s="16">
        <v>8.6800000000000002E-3</v>
      </c>
      <c r="Y70" s="18">
        <f t="shared" si="3"/>
        <v>1.5904306544591382E-3</v>
      </c>
    </row>
    <row r="71" spans="1:25" s="18" customFormat="1" ht="11.25" x14ac:dyDescent="0.2">
      <c r="A71" s="13">
        <f t="shared" si="4"/>
        <v>63</v>
      </c>
      <c r="B71" s="13" t="s">
        <v>59</v>
      </c>
      <c r="C71" s="13" t="s">
        <v>53</v>
      </c>
      <c r="D71" s="13" t="s">
        <v>30</v>
      </c>
      <c r="E71" s="13" t="s">
        <v>29</v>
      </c>
      <c r="F71" s="16">
        <v>145.50899999999999</v>
      </c>
      <c r="G71" s="16">
        <v>145.50899999999999</v>
      </c>
      <c r="H71" s="16">
        <v>145.50899999999999</v>
      </c>
      <c r="I71" s="16">
        <v>145.50899999999999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145.50899999999999</v>
      </c>
      <c r="P71" s="16">
        <v>145.50899999999999</v>
      </c>
      <c r="Q71" s="16">
        <v>145.50899999999999</v>
      </c>
      <c r="R71" s="16">
        <f t="shared" si="0"/>
        <v>1018.563</v>
      </c>
      <c r="S71" s="16">
        <v>5295.9</v>
      </c>
      <c r="T71" s="17">
        <f t="shared" si="1"/>
        <v>1.6027540172586341E-2</v>
      </c>
      <c r="U71" s="17">
        <f t="shared" si="2"/>
        <v>1.6027540172586341E-2</v>
      </c>
      <c r="V71" s="16">
        <v>12</v>
      </c>
      <c r="X71" s="16">
        <v>1.3440000000000001E-2</v>
      </c>
      <c r="Y71" s="18">
        <f t="shared" si="3"/>
        <v>2.5875401725863403E-3</v>
      </c>
    </row>
    <row r="72" spans="1:25" s="18" customFormat="1" ht="11.25" x14ac:dyDescent="0.2">
      <c r="A72" s="13">
        <f t="shared" si="4"/>
        <v>64</v>
      </c>
      <c r="B72" s="13" t="s">
        <v>59</v>
      </c>
      <c r="C72" s="13" t="s">
        <v>55</v>
      </c>
      <c r="D72" s="13" t="s">
        <v>30</v>
      </c>
      <c r="E72" s="13" t="s">
        <v>34</v>
      </c>
      <c r="F72" s="16">
        <v>70.930000000000007</v>
      </c>
      <c r="G72" s="16">
        <v>41.982999999999997</v>
      </c>
      <c r="H72" s="16">
        <v>41.694000000000003</v>
      </c>
      <c r="I72" s="16">
        <v>70.930000000000007</v>
      </c>
      <c r="J72" s="16">
        <v>0</v>
      </c>
      <c r="K72" s="16">
        <v>0</v>
      </c>
      <c r="L72" s="16">
        <v>0</v>
      </c>
      <c r="M72" s="16">
        <v>0</v>
      </c>
      <c r="N72" s="16">
        <v>0</v>
      </c>
      <c r="O72" s="16">
        <v>70.930000000000007</v>
      </c>
      <c r="P72" s="16">
        <v>70.930000000000007</v>
      </c>
      <c r="Q72" s="16">
        <v>70.930000000000007</v>
      </c>
      <c r="R72" s="16">
        <f t="shared" si="0"/>
        <v>438.32700000000006</v>
      </c>
      <c r="S72" s="16">
        <v>2583.1</v>
      </c>
      <c r="T72" s="17">
        <f t="shared" si="1"/>
        <v>1.4140857883937907E-2</v>
      </c>
      <c r="U72" s="17">
        <f t="shared" si="2"/>
        <v>1.4140857883937907E-2</v>
      </c>
      <c r="V72" s="16">
        <v>12</v>
      </c>
      <c r="X72" s="16">
        <v>1.367E-2</v>
      </c>
      <c r="Y72" s="18">
        <f t="shared" si="3"/>
        <v>4.7085788393790712E-4</v>
      </c>
    </row>
    <row r="73" spans="1:25" s="18" customFormat="1" ht="11.25" x14ac:dyDescent="0.2">
      <c r="A73" s="13">
        <f t="shared" si="4"/>
        <v>65</v>
      </c>
      <c r="B73" s="13" t="s">
        <v>59</v>
      </c>
      <c r="C73" s="13" t="s">
        <v>55</v>
      </c>
      <c r="D73" s="13" t="s">
        <v>30</v>
      </c>
      <c r="E73" s="13" t="s">
        <v>29</v>
      </c>
      <c r="F73" s="16">
        <v>70.793000000000006</v>
      </c>
      <c r="G73" s="16">
        <v>37.813000000000002</v>
      </c>
      <c r="H73" s="16">
        <v>37.74</v>
      </c>
      <c r="I73" s="16">
        <v>31.4</v>
      </c>
      <c r="J73" s="16">
        <v>3.2</v>
      </c>
      <c r="K73" s="16">
        <v>0</v>
      </c>
      <c r="L73" s="16">
        <v>0</v>
      </c>
      <c r="M73" s="16">
        <v>0</v>
      </c>
      <c r="N73" s="16">
        <v>4.3</v>
      </c>
      <c r="O73" s="16">
        <v>70.793000000000006</v>
      </c>
      <c r="P73" s="16">
        <v>52.1</v>
      </c>
      <c r="Q73" s="16">
        <v>57.658999999999999</v>
      </c>
      <c r="R73" s="16">
        <f t="shared" ref="R73:R136" si="5">SUM(F73:Q73)</f>
        <v>365.798</v>
      </c>
      <c r="S73" s="16">
        <v>2579.4</v>
      </c>
      <c r="T73" s="17">
        <f t="shared" si="1"/>
        <v>1.1817929234188828E-2</v>
      </c>
      <c r="U73" s="17">
        <f t="shared" si="2"/>
        <v>1.1817929234188828E-2</v>
      </c>
      <c r="V73" s="16">
        <v>12</v>
      </c>
      <c r="X73" s="16">
        <v>8.8100000000000001E-3</v>
      </c>
      <c r="Y73" s="18">
        <f t="shared" si="3"/>
        <v>3.0079292341888275E-3</v>
      </c>
    </row>
    <row r="74" spans="1:25" s="18" customFormat="1" ht="11.25" x14ac:dyDescent="0.2">
      <c r="A74" s="13">
        <f t="shared" si="4"/>
        <v>66</v>
      </c>
      <c r="B74" s="13" t="s">
        <v>59</v>
      </c>
      <c r="C74" s="13" t="s">
        <v>60</v>
      </c>
      <c r="D74" s="13" t="s">
        <v>30</v>
      </c>
      <c r="E74" s="13" t="s">
        <v>30</v>
      </c>
      <c r="F74" s="16">
        <v>370.10300000000001</v>
      </c>
      <c r="G74" s="16">
        <v>253.4</v>
      </c>
      <c r="H74" s="16">
        <v>393.40800000000002</v>
      </c>
      <c r="I74" s="16">
        <v>141.624</v>
      </c>
      <c r="J74" s="16">
        <v>17.146000000000001</v>
      </c>
      <c r="K74" s="16">
        <v>0</v>
      </c>
      <c r="L74" s="16">
        <v>0</v>
      </c>
      <c r="M74" s="16">
        <v>0</v>
      </c>
      <c r="N74" s="16">
        <v>62.034999999999997</v>
      </c>
      <c r="O74" s="16">
        <v>203.102</v>
      </c>
      <c r="P74" s="16">
        <v>285.048</v>
      </c>
      <c r="Q74" s="16">
        <v>310.72500000000002</v>
      </c>
      <c r="R74" s="16">
        <f t="shared" si="5"/>
        <v>2036.5910000000003</v>
      </c>
      <c r="S74" s="16">
        <v>14342</v>
      </c>
      <c r="T74" s="17">
        <f t="shared" ref="T74:T137" si="6">R74/S74/V74</f>
        <v>1.1833490215218706E-2</v>
      </c>
      <c r="U74" s="17">
        <f t="shared" ref="U74:U137" si="7">T74</f>
        <v>1.1833490215218706E-2</v>
      </c>
      <c r="V74" s="16">
        <v>12</v>
      </c>
      <c r="X74" s="16">
        <v>1.017E-2</v>
      </c>
      <c r="Y74" s="18">
        <f t="shared" ref="Y74:Y137" si="8">T74-X74</f>
        <v>1.6634902152187058E-3</v>
      </c>
    </row>
    <row r="75" spans="1:25" s="18" customFormat="1" ht="11.25" x14ac:dyDescent="0.2">
      <c r="A75" s="13">
        <f t="shared" si="4"/>
        <v>67</v>
      </c>
      <c r="B75" s="13" t="s">
        <v>59</v>
      </c>
      <c r="C75" s="13" t="s">
        <v>61</v>
      </c>
      <c r="D75" s="13" t="s">
        <v>30</v>
      </c>
      <c r="E75" s="13" t="s">
        <v>30</v>
      </c>
      <c r="F75" s="16">
        <v>99.537999999999997</v>
      </c>
      <c r="G75" s="16">
        <v>99.537999999999997</v>
      </c>
      <c r="H75" s="16">
        <v>67.349999999999994</v>
      </c>
      <c r="I75" s="16">
        <v>50.9</v>
      </c>
      <c r="J75" s="16">
        <v>0</v>
      </c>
      <c r="K75" s="16">
        <v>0</v>
      </c>
      <c r="L75" s="16">
        <v>0</v>
      </c>
      <c r="M75" s="16">
        <v>0</v>
      </c>
      <c r="N75" s="16">
        <v>13.436</v>
      </c>
      <c r="O75" s="16">
        <v>99.537999999999997</v>
      </c>
      <c r="P75" s="16">
        <v>78.061000000000007</v>
      </c>
      <c r="Q75" s="16">
        <v>87.927000000000007</v>
      </c>
      <c r="R75" s="16">
        <f t="shared" si="5"/>
        <v>596.28800000000001</v>
      </c>
      <c r="S75" s="16">
        <v>3628.7</v>
      </c>
      <c r="T75" s="17">
        <f t="shared" si="6"/>
        <v>1.3693793002085229E-2</v>
      </c>
      <c r="U75" s="17">
        <f t="shared" si="7"/>
        <v>1.3693793002085229E-2</v>
      </c>
      <c r="V75" s="16">
        <v>12</v>
      </c>
      <c r="X75" s="16">
        <v>1.226E-2</v>
      </c>
      <c r="Y75" s="18">
        <f t="shared" si="8"/>
        <v>1.4337930020852287E-3</v>
      </c>
    </row>
    <row r="76" spans="1:25" s="18" customFormat="1" ht="11.25" x14ac:dyDescent="0.2">
      <c r="A76" s="13">
        <f t="shared" ref="A76:A139" si="9">IF(A73="№ п/п",1,A75+1)</f>
        <v>68</v>
      </c>
      <c r="B76" s="13" t="s">
        <v>59</v>
      </c>
      <c r="C76" s="13" t="s">
        <v>41</v>
      </c>
      <c r="D76" s="13" t="s">
        <v>30</v>
      </c>
      <c r="E76" s="13" t="s">
        <v>29</v>
      </c>
      <c r="F76" s="16">
        <v>54.54</v>
      </c>
      <c r="G76" s="16">
        <v>37.601999999999997</v>
      </c>
      <c r="H76" s="16">
        <v>41.305</v>
      </c>
      <c r="I76" s="16">
        <v>30.725000000000001</v>
      </c>
      <c r="J76" s="16">
        <v>4.5880000000000001</v>
      </c>
      <c r="K76" s="16">
        <v>0</v>
      </c>
      <c r="L76" s="16">
        <v>0</v>
      </c>
      <c r="M76" s="16">
        <v>0</v>
      </c>
      <c r="N76" s="16">
        <v>5.5869999999999997</v>
      </c>
      <c r="O76" s="16">
        <v>23.13</v>
      </c>
      <c r="P76" s="16">
        <v>35.045999999999999</v>
      </c>
      <c r="Q76" s="16">
        <v>41.738</v>
      </c>
      <c r="R76" s="16">
        <f t="shared" si="5"/>
        <v>274.26099999999997</v>
      </c>
      <c r="S76" s="16">
        <v>2576.1999999999998</v>
      </c>
      <c r="T76" s="17">
        <f t="shared" si="6"/>
        <v>8.8716261677405997E-3</v>
      </c>
      <c r="U76" s="17">
        <f t="shared" si="7"/>
        <v>8.8716261677405997E-3</v>
      </c>
      <c r="V76" s="16">
        <v>12</v>
      </c>
      <c r="X76" s="16">
        <v>8.3599999999999994E-3</v>
      </c>
      <c r="Y76" s="18">
        <f t="shared" si="8"/>
        <v>5.1162616774060032E-4</v>
      </c>
    </row>
    <row r="77" spans="1:25" s="18" customFormat="1" ht="11.25" x14ac:dyDescent="0.2">
      <c r="A77" s="13">
        <f t="shared" si="9"/>
        <v>69</v>
      </c>
      <c r="B77" s="13" t="s">
        <v>59</v>
      </c>
      <c r="C77" s="13" t="s">
        <v>42</v>
      </c>
      <c r="D77" s="13" t="s">
        <v>30</v>
      </c>
      <c r="E77" s="13" t="s">
        <v>34</v>
      </c>
      <c r="F77" s="16">
        <v>411.678</v>
      </c>
      <c r="G77" s="16">
        <v>251.935</v>
      </c>
      <c r="H77" s="16">
        <v>259.459</v>
      </c>
      <c r="I77" s="16">
        <v>180.13200000000001</v>
      </c>
      <c r="J77" s="16">
        <v>18.954000000000001</v>
      </c>
      <c r="K77" s="16">
        <v>0</v>
      </c>
      <c r="L77" s="16">
        <v>0</v>
      </c>
      <c r="M77" s="16">
        <v>0</v>
      </c>
      <c r="N77" s="16">
        <v>44.514000000000003</v>
      </c>
      <c r="O77" s="16">
        <v>227.69</v>
      </c>
      <c r="P77" s="16">
        <v>291.685</v>
      </c>
      <c r="Q77" s="16">
        <v>293.24400000000003</v>
      </c>
      <c r="R77" s="16">
        <f t="shared" si="5"/>
        <v>1979.2910000000002</v>
      </c>
      <c r="S77" s="16">
        <v>17847.8</v>
      </c>
      <c r="T77" s="17">
        <f t="shared" si="6"/>
        <v>9.2415264999981331E-3</v>
      </c>
      <c r="U77" s="17">
        <f t="shared" si="7"/>
        <v>9.2415264999981331E-3</v>
      </c>
      <c r="V77" s="16">
        <v>12</v>
      </c>
      <c r="X77" s="16">
        <v>8.3999999999999995E-3</v>
      </c>
      <c r="Y77" s="18">
        <f t="shared" si="8"/>
        <v>8.415264999981336E-4</v>
      </c>
    </row>
    <row r="78" spans="1:25" s="18" customFormat="1" ht="11.25" x14ac:dyDescent="0.2">
      <c r="A78" s="13">
        <f t="shared" si="9"/>
        <v>70</v>
      </c>
      <c r="B78" s="13" t="s">
        <v>59</v>
      </c>
      <c r="C78" s="13" t="s">
        <v>42</v>
      </c>
      <c r="D78" s="13" t="s">
        <v>30</v>
      </c>
      <c r="E78" s="13" t="s">
        <v>29</v>
      </c>
      <c r="F78" s="16">
        <v>656.55899999999997</v>
      </c>
      <c r="G78" s="16">
        <v>397.25200000000001</v>
      </c>
      <c r="H78" s="16">
        <v>400.346</v>
      </c>
      <c r="I78" s="16">
        <v>259.31</v>
      </c>
      <c r="J78" s="16">
        <v>30.431000000000001</v>
      </c>
      <c r="K78" s="16">
        <v>0</v>
      </c>
      <c r="L78" s="16">
        <v>0</v>
      </c>
      <c r="M78" s="16">
        <v>0</v>
      </c>
      <c r="N78" s="16">
        <v>45.192</v>
      </c>
      <c r="O78" s="16">
        <v>286.91199999999998</v>
      </c>
      <c r="P78" s="16">
        <v>383.29899999999998</v>
      </c>
      <c r="Q78" s="16">
        <v>378.36099999999999</v>
      </c>
      <c r="R78" s="16">
        <f t="shared" si="5"/>
        <v>2837.6619999999998</v>
      </c>
      <c r="S78" s="16">
        <v>22103.8</v>
      </c>
      <c r="T78" s="17">
        <f t="shared" si="6"/>
        <v>1.0698243439287965E-2</v>
      </c>
      <c r="U78" s="17">
        <f t="shared" si="7"/>
        <v>1.0698243439287965E-2</v>
      </c>
      <c r="V78" s="16">
        <v>12</v>
      </c>
      <c r="X78" s="16">
        <v>8.4399999999999996E-3</v>
      </c>
      <c r="Y78" s="18">
        <f t="shared" si="8"/>
        <v>2.2582434392879654E-3</v>
      </c>
    </row>
    <row r="79" spans="1:25" s="18" customFormat="1" ht="11.25" x14ac:dyDescent="0.2">
      <c r="A79" s="13">
        <f t="shared" si="9"/>
        <v>71</v>
      </c>
      <c r="B79" s="13" t="s">
        <v>59</v>
      </c>
      <c r="C79" s="13" t="s">
        <v>58</v>
      </c>
      <c r="D79" s="13" t="s">
        <v>30</v>
      </c>
      <c r="E79" s="13" t="s">
        <v>34</v>
      </c>
      <c r="F79" s="16">
        <v>70.930000000000007</v>
      </c>
      <c r="G79" s="16">
        <v>70.930000000000007</v>
      </c>
      <c r="H79" s="16">
        <v>70.930000000000007</v>
      </c>
      <c r="I79" s="16">
        <v>70.930000000000007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70.930000000000007</v>
      </c>
      <c r="P79" s="16">
        <v>70.930000000000007</v>
      </c>
      <c r="Q79" s="16">
        <v>70.930000000000007</v>
      </c>
      <c r="R79" s="16">
        <f t="shared" si="5"/>
        <v>496.51000000000005</v>
      </c>
      <c r="S79" s="16">
        <v>2585.1999999999998</v>
      </c>
      <c r="T79" s="17">
        <f t="shared" si="6"/>
        <v>1.6004886791479708E-2</v>
      </c>
      <c r="U79" s="17">
        <f t="shared" si="7"/>
        <v>1.6004886791479708E-2</v>
      </c>
      <c r="V79" s="16">
        <v>12</v>
      </c>
      <c r="X79" s="16">
        <v>1.4489999999999999E-2</v>
      </c>
      <c r="Y79" s="18">
        <f t="shared" si="8"/>
        <v>1.5148867914797082E-3</v>
      </c>
    </row>
    <row r="80" spans="1:25" s="18" customFormat="1" ht="11.25" x14ac:dyDescent="0.2">
      <c r="A80" s="13">
        <f t="shared" si="9"/>
        <v>72</v>
      </c>
      <c r="B80" s="13" t="s">
        <v>59</v>
      </c>
      <c r="C80" s="13" t="s">
        <v>58</v>
      </c>
      <c r="D80" s="13" t="s">
        <v>30</v>
      </c>
      <c r="E80" s="13" t="s">
        <v>29</v>
      </c>
      <c r="F80" s="16">
        <v>71.450999999999993</v>
      </c>
      <c r="G80" s="16">
        <v>46.417999999999999</v>
      </c>
      <c r="H80" s="16">
        <v>51.41</v>
      </c>
      <c r="I80" s="16">
        <v>42.265000000000001</v>
      </c>
      <c r="J80" s="16">
        <v>5.1840000000000002</v>
      </c>
      <c r="K80" s="16">
        <v>0</v>
      </c>
      <c r="L80" s="16">
        <v>0</v>
      </c>
      <c r="M80" s="16">
        <v>0</v>
      </c>
      <c r="N80" s="16">
        <v>9.42</v>
      </c>
      <c r="O80" s="16">
        <v>40.54</v>
      </c>
      <c r="P80" s="16">
        <v>61.09</v>
      </c>
      <c r="Q80" s="16">
        <v>65.239999999999995</v>
      </c>
      <c r="R80" s="16">
        <f t="shared" si="5"/>
        <v>393.01800000000003</v>
      </c>
      <c r="S80" s="16">
        <v>2605.4</v>
      </c>
      <c r="T80" s="17">
        <f t="shared" si="6"/>
        <v>1.2570622553158826E-2</v>
      </c>
      <c r="U80" s="17">
        <f t="shared" si="7"/>
        <v>1.2570622553158826E-2</v>
      </c>
      <c r="V80" s="16">
        <v>12</v>
      </c>
      <c r="X80" s="16">
        <v>1.354E-2</v>
      </c>
      <c r="Y80" s="18">
        <f t="shared" si="8"/>
        <v>-9.6937744684117387E-4</v>
      </c>
    </row>
    <row r="81" spans="1:25" s="18" customFormat="1" ht="11.25" x14ac:dyDescent="0.2">
      <c r="A81" s="13">
        <f t="shared" si="9"/>
        <v>73</v>
      </c>
      <c r="B81" s="13" t="s">
        <v>62</v>
      </c>
      <c r="C81" s="13" t="s">
        <v>41</v>
      </c>
      <c r="D81" s="13" t="s">
        <v>30</v>
      </c>
      <c r="E81" s="13" t="s">
        <v>34</v>
      </c>
      <c r="F81" s="16">
        <v>144.489</v>
      </c>
      <c r="G81" s="16">
        <v>125.271</v>
      </c>
      <c r="H81" s="16">
        <v>114.883</v>
      </c>
      <c r="I81" s="16">
        <v>58.938000000000002</v>
      </c>
      <c r="J81" s="16">
        <v>4.9119999999999999</v>
      </c>
      <c r="K81" s="16">
        <v>0</v>
      </c>
      <c r="L81" s="16">
        <v>0</v>
      </c>
      <c r="M81" s="16">
        <v>0</v>
      </c>
      <c r="N81" s="16">
        <v>0</v>
      </c>
      <c r="O81" s="16">
        <v>127.95399999999999</v>
      </c>
      <c r="P81" s="16">
        <v>127.95399999999999</v>
      </c>
      <c r="Q81" s="16">
        <v>127.95399999999999</v>
      </c>
      <c r="R81" s="16">
        <f t="shared" si="5"/>
        <v>832.35499999999979</v>
      </c>
      <c r="S81" s="16">
        <v>4665</v>
      </c>
      <c r="T81" s="17">
        <f t="shared" si="6"/>
        <v>1.4868792425866377E-2</v>
      </c>
      <c r="U81" s="17">
        <f t="shared" si="7"/>
        <v>1.4868792425866377E-2</v>
      </c>
      <c r="V81" s="16">
        <v>12</v>
      </c>
      <c r="X81" s="16">
        <v>1.321E-2</v>
      </c>
      <c r="Y81" s="18">
        <f t="shared" si="8"/>
        <v>1.6587924258663778E-3</v>
      </c>
    </row>
    <row r="82" spans="1:25" s="18" customFormat="1" ht="11.25" x14ac:dyDescent="0.2">
      <c r="A82" s="13">
        <f t="shared" si="9"/>
        <v>74</v>
      </c>
      <c r="B82" s="13" t="s">
        <v>62</v>
      </c>
      <c r="C82" s="13" t="s">
        <v>41</v>
      </c>
      <c r="D82" s="13" t="s">
        <v>30</v>
      </c>
      <c r="E82" s="13" t="s">
        <v>29</v>
      </c>
      <c r="F82" s="16">
        <v>92.462000000000003</v>
      </c>
      <c r="G82" s="16">
        <v>92.462000000000003</v>
      </c>
      <c r="H82" s="16">
        <v>92.462000000000003</v>
      </c>
      <c r="I82" s="16">
        <v>92.462000000000003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92.462000000000003</v>
      </c>
      <c r="P82" s="16">
        <v>92.462000000000003</v>
      </c>
      <c r="Q82" s="16">
        <v>92.462000000000003</v>
      </c>
      <c r="R82" s="16">
        <f t="shared" si="5"/>
        <v>647.23400000000004</v>
      </c>
      <c r="S82" s="16">
        <v>3370.2</v>
      </c>
      <c r="T82" s="17">
        <f t="shared" si="6"/>
        <v>1.6003847447233599E-2</v>
      </c>
      <c r="U82" s="17">
        <f t="shared" si="7"/>
        <v>1.6003847447233599E-2</v>
      </c>
      <c r="V82" s="16">
        <v>12</v>
      </c>
      <c r="X82" s="16">
        <v>1.7299999999999999E-2</v>
      </c>
      <c r="Y82" s="18">
        <f t="shared" si="8"/>
        <v>-1.2961525527664004E-3</v>
      </c>
    </row>
    <row r="83" spans="1:25" s="18" customFormat="1" ht="11.25" x14ac:dyDescent="0.2">
      <c r="A83" s="13">
        <f t="shared" si="9"/>
        <v>75</v>
      </c>
      <c r="B83" s="13" t="s">
        <v>62</v>
      </c>
      <c r="C83" s="13" t="s">
        <v>42</v>
      </c>
      <c r="D83" s="13" t="s">
        <v>30</v>
      </c>
      <c r="E83" s="13" t="s">
        <v>30</v>
      </c>
      <c r="F83" s="16">
        <v>65.718999999999994</v>
      </c>
      <c r="G83" s="16">
        <v>65.718999999999994</v>
      </c>
      <c r="H83" s="16">
        <v>65.718999999999994</v>
      </c>
      <c r="I83" s="16">
        <v>65.718999999999994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65.718999999999994</v>
      </c>
      <c r="P83" s="16">
        <v>65.718999999999994</v>
      </c>
      <c r="Q83" s="16">
        <v>65.718999999999994</v>
      </c>
      <c r="R83" s="16">
        <f t="shared" si="5"/>
        <v>460.03299999999996</v>
      </c>
      <c r="S83" s="16">
        <v>2395.8000000000002</v>
      </c>
      <c r="T83" s="17">
        <f t="shared" si="6"/>
        <v>1.6001370453849788E-2</v>
      </c>
      <c r="U83" s="17">
        <f t="shared" si="7"/>
        <v>1.6001370453849788E-2</v>
      </c>
      <c r="V83" s="16">
        <v>12</v>
      </c>
      <c r="X83" s="16">
        <v>1.7940000000000001E-2</v>
      </c>
      <c r="Y83" s="18">
        <f t="shared" si="8"/>
        <v>-1.9386295461502126E-3</v>
      </c>
    </row>
    <row r="84" spans="1:25" s="18" customFormat="1" ht="11.25" x14ac:dyDescent="0.2">
      <c r="A84" s="13">
        <f t="shared" si="9"/>
        <v>76</v>
      </c>
      <c r="B84" s="13" t="s">
        <v>62</v>
      </c>
      <c r="C84" s="13" t="s">
        <v>58</v>
      </c>
      <c r="D84" s="13" t="s">
        <v>30</v>
      </c>
      <c r="E84" s="13" t="s">
        <v>34</v>
      </c>
      <c r="F84" s="16">
        <v>134.46199999999999</v>
      </c>
      <c r="G84" s="16">
        <v>98.472999999999999</v>
      </c>
      <c r="H84" s="16">
        <v>96.813999999999993</v>
      </c>
      <c r="I84" s="16">
        <v>53.186</v>
      </c>
      <c r="J84" s="16">
        <v>4.8949999999999996</v>
      </c>
      <c r="K84" s="16">
        <v>0</v>
      </c>
      <c r="L84" s="16">
        <v>0</v>
      </c>
      <c r="M84" s="16">
        <v>0</v>
      </c>
      <c r="N84" s="16">
        <v>2.6539999999999999</v>
      </c>
      <c r="O84" s="16">
        <v>94.724999999999994</v>
      </c>
      <c r="P84" s="16">
        <v>122.504</v>
      </c>
      <c r="Q84" s="16">
        <v>151.953</v>
      </c>
      <c r="R84" s="16">
        <f t="shared" si="5"/>
        <v>759.66599999999994</v>
      </c>
      <c r="S84" s="16">
        <v>3196.9</v>
      </c>
      <c r="T84" s="17">
        <f t="shared" si="6"/>
        <v>1.9802152084832179E-2</v>
      </c>
      <c r="U84" s="17">
        <f t="shared" si="7"/>
        <v>1.9802152084832179E-2</v>
      </c>
      <c r="V84" s="16">
        <v>12</v>
      </c>
      <c r="X84" s="16">
        <v>1.7069999999999998E-2</v>
      </c>
      <c r="Y84" s="18">
        <f t="shared" si="8"/>
        <v>2.7321520848321811E-3</v>
      </c>
    </row>
    <row r="85" spans="1:25" s="18" customFormat="1" ht="11.25" x14ac:dyDescent="0.2">
      <c r="A85" s="13">
        <f t="shared" si="9"/>
        <v>77</v>
      </c>
      <c r="B85" s="13" t="s">
        <v>62</v>
      </c>
      <c r="C85" s="13" t="s">
        <v>58</v>
      </c>
      <c r="D85" s="13" t="s">
        <v>30</v>
      </c>
      <c r="E85" s="13" t="s">
        <v>29</v>
      </c>
      <c r="F85" s="16">
        <v>45.421999999999997</v>
      </c>
      <c r="G85" s="16">
        <v>44.05</v>
      </c>
      <c r="H85" s="16">
        <v>44.29</v>
      </c>
      <c r="I85" s="16">
        <v>20.73</v>
      </c>
      <c r="J85" s="16">
        <v>2.0499999999999998</v>
      </c>
      <c r="K85" s="16">
        <v>0</v>
      </c>
      <c r="L85" s="16">
        <v>0</v>
      </c>
      <c r="M85" s="16">
        <v>0</v>
      </c>
      <c r="N85" s="16">
        <v>3.48</v>
      </c>
      <c r="O85" s="16">
        <v>27.23</v>
      </c>
      <c r="P85" s="16">
        <v>42.4</v>
      </c>
      <c r="Q85" s="16">
        <v>60.759</v>
      </c>
      <c r="R85" s="16">
        <f t="shared" si="5"/>
        <v>290.411</v>
      </c>
      <c r="S85" s="16">
        <v>1655.2</v>
      </c>
      <c r="T85" s="17">
        <f t="shared" si="6"/>
        <v>1.4621143467053328E-2</v>
      </c>
      <c r="U85" s="17">
        <f t="shared" si="7"/>
        <v>1.4621143467053328E-2</v>
      </c>
      <c r="V85" s="16">
        <v>12</v>
      </c>
      <c r="X85" s="16">
        <v>1.3440000000000001E-2</v>
      </c>
      <c r="Y85" s="18">
        <f t="shared" si="8"/>
        <v>1.1811434670533274E-3</v>
      </c>
    </row>
    <row r="86" spans="1:25" s="18" customFormat="1" ht="11.25" x14ac:dyDescent="0.2">
      <c r="A86" s="13">
        <f t="shared" si="9"/>
        <v>78</v>
      </c>
      <c r="B86" s="13" t="s">
        <v>62</v>
      </c>
      <c r="C86" s="13" t="s">
        <v>58</v>
      </c>
      <c r="D86" s="13" t="s">
        <v>30</v>
      </c>
      <c r="E86" s="13" t="s">
        <v>32</v>
      </c>
      <c r="F86" s="16">
        <v>63.9</v>
      </c>
      <c r="G86" s="16">
        <v>46.29</v>
      </c>
      <c r="H86" s="16">
        <v>45.39</v>
      </c>
      <c r="I86" s="16">
        <v>35.136000000000003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35.136000000000003</v>
      </c>
      <c r="P86" s="16">
        <v>35.136000000000003</v>
      </c>
      <c r="Q86" s="16">
        <v>35.136000000000003</v>
      </c>
      <c r="R86" s="16">
        <f t="shared" si="5"/>
        <v>296.12400000000002</v>
      </c>
      <c r="S86" s="16">
        <v>1280.7</v>
      </c>
      <c r="T86" s="17">
        <f t="shared" si="6"/>
        <v>1.9268368860779261E-2</v>
      </c>
      <c r="U86" s="17">
        <f t="shared" si="7"/>
        <v>1.9268368860779261E-2</v>
      </c>
      <c r="V86" s="16">
        <v>12</v>
      </c>
      <c r="X86" s="16">
        <v>1.9120000000000002E-2</v>
      </c>
      <c r="Y86" s="18">
        <f t="shared" si="8"/>
        <v>1.4836886077925979E-4</v>
      </c>
    </row>
    <row r="87" spans="1:25" s="18" customFormat="1" ht="11.25" x14ac:dyDescent="0.2">
      <c r="A87" s="13">
        <f t="shared" si="9"/>
        <v>79</v>
      </c>
      <c r="B87" s="13" t="s">
        <v>62</v>
      </c>
      <c r="C87" s="13" t="s">
        <v>58</v>
      </c>
      <c r="D87" s="13" t="s">
        <v>30</v>
      </c>
      <c r="E87" s="13" t="s">
        <v>33</v>
      </c>
      <c r="F87" s="16">
        <v>104.85599999999999</v>
      </c>
      <c r="G87" s="16">
        <v>72.748999999999995</v>
      </c>
      <c r="H87" s="16">
        <v>74.665999999999997</v>
      </c>
      <c r="I87" s="16">
        <v>35.094000000000001</v>
      </c>
      <c r="J87" s="16">
        <v>3.4670000000000001</v>
      </c>
      <c r="K87" s="16">
        <v>0</v>
      </c>
      <c r="L87" s="16">
        <v>0</v>
      </c>
      <c r="M87" s="16">
        <v>0</v>
      </c>
      <c r="N87" s="16">
        <v>6.7510000000000003</v>
      </c>
      <c r="O87" s="16">
        <v>41.034999999999997</v>
      </c>
      <c r="P87" s="16">
        <v>66.120999999999995</v>
      </c>
      <c r="Q87" s="16">
        <v>88.896000000000001</v>
      </c>
      <c r="R87" s="16">
        <f t="shared" si="5"/>
        <v>493.63499999999993</v>
      </c>
      <c r="S87" s="16">
        <v>2581.5</v>
      </c>
      <c r="T87" s="17">
        <f t="shared" si="6"/>
        <v>1.5935018400154946E-2</v>
      </c>
      <c r="U87" s="17">
        <f t="shared" si="7"/>
        <v>1.5935018400154946E-2</v>
      </c>
      <c r="V87" s="16">
        <v>12</v>
      </c>
      <c r="X87" s="16">
        <v>1.583E-2</v>
      </c>
      <c r="Y87" s="18">
        <f t="shared" si="8"/>
        <v>1.0501840015494576E-4</v>
      </c>
    </row>
    <row r="88" spans="1:25" s="18" customFormat="1" ht="11.25" x14ac:dyDescent="0.2">
      <c r="A88" s="13">
        <f t="shared" si="9"/>
        <v>80</v>
      </c>
      <c r="B88" s="13" t="s">
        <v>62</v>
      </c>
      <c r="C88" s="13" t="s">
        <v>44</v>
      </c>
      <c r="D88" s="13" t="s">
        <v>30</v>
      </c>
      <c r="E88" s="13" t="s">
        <v>34</v>
      </c>
      <c r="F88" s="16">
        <v>101.44</v>
      </c>
      <c r="G88" s="16">
        <v>65.88</v>
      </c>
      <c r="H88" s="16">
        <v>67.227000000000004</v>
      </c>
      <c r="I88" s="16">
        <v>67.227000000000004</v>
      </c>
      <c r="J88" s="16">
        <v>0</v>
      </c>
      <c r="K88" s="16">
        <v>0</v>
      </c>
      <c r="L88" s="16">
        <v>0</v>
      </c>
      <c r="M88" s="16">
        <v>0</v>
      </c>
      <c r="N88" s="16">
        <v>11.131</v>
      </c>
      <c r="O88" s="16">
        <v>54.648000000000003</v>
      </c>
      <c r="P88" s="16">
        <v>75.617000000000004</v>
      </c>
      <c r="Q88" s="16">
        <v>71.570999999999998</v>
      </c>
      <c r="R88" s="16">
        <f t="shared" si="5"/>
        <v>514.74099999999999</v>
      </c>
      <c r="S88" s="16">
        <v>2450.3000000000002</v>
      </c>
      <c r="T88" s="17">
        <f t="shared" si="6"/>
        <v>1.7506053680501708E-2</v>
      </c>
      <c r="U88" s="17">
        <f t="shared" si="7"/>
        <v>1.7506053680501708E-2</v>
      </c>
      <c r="V88" s="16">
        <v>12</v>
      </c>
      <c r="X88" s="16">
        <v>1.5089999999999999E-2</v>
      </c>
      <c r="Y88" s="18">
        <f t="shared" si="8"/>
        <v>2.4160536805017084E-3</v>
      </c>
    </row>
    <row r="89" spans="1:25" s="18" customFormat="1" ht="11.25" x14ac:dyDescent="0.2">
      <c r="A89" s="13">
        <f t="shared" si="9"/>
        <v>81</v>
      </c>
      <c r="B89" s="13" t="s">
        <v>62</v>
      </c>
      <c r="C89" s="13" t="s">
        <v>44</v>
      </c>
      <c r="D89" s="13" t="s">
        <v>30</v>
      </c>
      <c r="E89" s="13" t="s">
        <v>29</v>
      </c>
      <c r="F89" s="16">
        <v>99.7</v>
      </c>
      <c r="G89" s="16">
        <v>61.274000000000001</v>
      </c>
      <c r="H89" s="16">
        <v>42.634</v>
      </c>
      <c r="I89" s="16">
        <v>25.911000000000001</v>
      </c>
      <c r="J89" s="16">
        <v>0.79400000000000004</v>
      </c>
      <c r="K89" s="16">
        <v>0</v>
      </c>
      <c r="L89" s="16">
        <v>0</v>
      </c>
      <c r="M89" s="16">
        <v>0</v>
      </c>
      <c r="N89" s="16">
        <v>7.92</v>
      </c>
      <c r="O89" s="16">
        <v>50.57</v>
      </c>
      <c r="P89" s="16">
        <v>75.162000000000006</v>
      </c>
      <c r="Q89" s="16">
        <v>69.548000000000002</v>
      </c>
      <c r="R89" s="16">
        <f t="shared" si="5"/>
        <v>433.51300000000003</v>
      </c>
      <c r="S89" s="16">
        <v>2466</v>
      </c>
      <c r="T89" s="17">
        <f t="shared" si="6"/>
        <v>1.4649668829413355E-2</v>
      </c>
      <c r="U89" s="17">
        <f t="shared" si="7"/>
        <v>1.4649668829413355E-2</v>
      </c>
      <c r="V89" s="16">
        <v>12</v>
      </c>
      <c r="X89" s="16">
        <v>1.3860000000000001E-2</v>
      </c>
      <c r="Y89" s="18">
        <f t="shared" si="8"/>
        <v>7.8966882941335428E-4</v>
      </c>
    </row>
    <row r="90" spans="1:25" s="18" customFormat="1" ht="11.25" x14ac:dyDescent="0.2">
      <c r="A90" s="13">
        <f t="shared" si="9"/>
        <v>82</v>
      </c>
      <c r="B90" s="13" t="s">
        <v>62</v>
      </c>
      <c r="C90" s="13" t="s">
        <v>63</v>
      </c>
      <c r="D90" s="13" t="s">
        <v>30</v>
      </c>
      <c r="E90" s="13" t="s">
        <v>34</v>
      </c>
      <c r="F90" s="16">
        <v>94.11</v>
      </c>
      <c r="G90" s="16">
        <v>67.418000000000006</v>
      </c>
      <c r="H90" s="16">
        <v>54.52</v>
      </c>
      <c r="I90" s="16">
        <v>38.344000000000001</v>
      </c>
      <c r="J90" s="16">
        <v>0.22600000000000001</v>
      </c>
      <c r="K90" s="16">
        <v>0</v>
      </c>
      <c r="L90" s="16">
        <v>0</v>
      </c>
      <c r="M90" s="16">
        <v>0</v>
      </c>
      <c r="N90" s="16">
        <v>9.99</v>
      </c>
      <c r="O90" s="16">
        <v>57.011000000000003</v>
      </c>
      <c r="P90" s="16">
        <v>78.611999999999995</v>
      </c>
      <c r="Q90" s="19">
        <v>74.031000000000006</v>
      </c>
      <c r="R90" s="16">
        <f t="shared" si="5"/>
        <v>474.262</v>
      </c>
      <c r="S90" s="16">
        <v>2463.9</v>
      </c>
      <c r="T90" s="17">
        <f t="shared" si="6"/>
        <v>1.6040356075057157E-2</v>
      </c>
      <c r="U90" s="17">
        <f t="shared" si="7"/>
        <v>1.6040356075057157E-2</v>
      </c>
      <c r="V90" s="16">
        <v>12</v>
      </c>
      <c r="X90" s="16">
        <v>1.447E-2</v>
      </c>
      <c r="Y90" s="18">
        <f t="shared" si="8"/>
        <v>1.5703560750571569E-3</v>
      </c>
    </row>
    <row r="91" spans="1:25" s="18" customFormat="1" ht="11.25" x14ac:dyDescent="0.2">
      <c r="A91" s="13">
        <f t="shared" si="9"/>
        <v>83</v>
      </c>
      <c r="B91" s="13" t="s">
        <v>62</v>
      </c>
      <c r="C91" s="13" t="s">
        <v>63</v>
      </c>
      <c r="D91" s="13" t="s">
        <v>30</v>
      </c>
      <c r="E91" s="13" t="s">
        <v>29</v>
      </c>
      <c r="F91" s="16">
        <v>116.28</v>
      </c>
      <c r="G91" s="16">
        <v>73.768000000000001</v>
      </c>
      <c r="H91" s="16">
        <v>59.488</v>
      </c>
      <c r="I91" s="16">
        <v>44.982999999999997</v>
      </c>
      <c r="J91" s="16">
        <v>2.2759999999999998</v>
      </c>
      <c r="K91" s="16">
        <v>0</v>
      </c>
      <c r="L91" s="16">
        <v>0</v>
      </c>
      <c r="M91" s="16">
        <v>0</v>
      </c>
      <c r="N91" s="16">
        <v>0</v>
      </c>
      <c r="O91" s="16">
        <v>68.709000000000003</v>
      </c>
      <c r="P91" s="16">
        <v>86.131</v>
      </c>
      <c r="Q91" s="16">
        <v>80.975999999999999</v>
      </c>
      <c r="R91" s="16">
        <f t="shared" si="5"/>
        <v>532.61099999999999</v>
      </c>
      <c r="S91" s="16">
        <v>2505</v>
      </c>
      <c r="T91" s="17">
        <f t="shared" si="6"/>
        <v>1.7718263473053893E-2</v>
      </c>
      <c r="U91" s="17">
        <f t="shared" si="7"/>
        <v>1.7718263473053893E-2</v>
      </c>
      <c r="V91" s="16">
        <v>12</v>
      </c>
      <c r="X91" s="16">
        <v>1.5910000000000001E-2</v>
      </c>
      <c r="Y91" s="18">
        <f t="shared" si="8"/>
        <v>1.8082634730538921E-3</v>
      </c>
    </row>
    <row r="92" spans="1:25" s="18" customFormat="1" ht="11.25" x14ac:dyDescent="0.2">
      <c r="A92" s="13">
        <f t="shared" si="9"/>
        <v>84</v>
      </c>
      <c r="B92" s="13" t="s">
        <v>62</v>
      </c>
      <c r="C92" s="13" t="s">
        <v>46</v>
      </c>
      <c r="D92" s="13" t="s">
        <v>30</v>
      </c>
      <c r="E92" s="13" t="s">
        <v>34</v>
      </c>
      <c r="F92" s="16">
        <v>944.49800000000005</v>
      </c>
      <c r="G92" s="16">
        <v>631.54999999999995</v>
      </c>
      <c r="H92" s="16">
        <v>590.10500000000002</v>
      </c>
      <c r="I92" s="16">
        <v>365.041</v>
      </c>
      <c r="J92" s="16">
        <v>34.570999999999998</v>
      </c>
      <c r="K92" s="16">
        <v>0</v>
      </c>
      <c r="L92" s="16">
        <v>0</v>
      </c>
      <c r="M92" s="16">
        <v>0</v>
      </c>
      <c r="N92" s="16">
        <v>93.686000000000007</v>
      </c>
      <c r="O92" s="16">
        <v>691.55100000000004</v>
      </c>
      <c r="P92" s="16">
        <v>760.15099999999995</v>
      </c>
      <c r="Q92" s="16">
        <v>691.55100000000004</v>
      </c>
      <c r="R92" s="16">
        <f t="shared" si="5"/>
        <v>4802.7040000000006</v>
      </c>
      <c r="S92" s="16">
        <v>25211.4</v>
      </c>
      <c r="T92" s="17">
        <f t="shared" si="6"/>
        <v>1.5874776225569914E-2</v>
      </c>
      <c r="U92" s="17">
        <f t="shared" si="7"/>
        <v>1.5874776225569914E-2</v>
      </c>
      <c r="V92" s="16">
        <v>12</v>
      </c>
      <c r="X92" s="16">
        <v>1.341E-2</v>
      </c>
      <c r="Y92" s="18">
        <f t="shared" si="8"/>
        <v>2.4647762255699136E-3</v>
      </c>
    </row>
    <row r="93" spans="1:25" s="18" customFormat="1" ht="11.25" x14ac:dyDescent="0.2">
      <c r="A93" s="13">
        <f t="shared" si="9"/>
        <v>85</v>
      </c>
      <c r="B93" s="13" t="s">
        <v>62</v>
      </c>
      <c r="C93" s="13" t="s">
        <v>47</v>
      </c>
      <c r="D93" s="13" t="s">
        <v>30</v>
      </c>
      <c r="E93" s="13" t="s">
        <v>30</v>
      </c>
      <c r="F93" s="16">
        <v>160.81700000000001</v>
      </c>
      <c r="G93" s="16">
        <v>94.710999999999999</v>
      </c>
      <c r="H93" s="16">
        <v>107.369</v>
      </c>
      <c r="I93" s="16">
        <v>78.825999999999993</v>
      </c>
      <c r="J93" s="16">
        <v>9.0210000000000008</v>
      </c>
      <c r="K93" s="16">
        <v>0</v>
      </c>
      <c r="L93" s="16">
        <v>0</v>
      </c>
      <c r="M93" s="16">
        <v>0</v>
      </c>
      <c r="N93" s="16">
        <v>14.989000000000001</v>
      </c>
      <c r="O93" s="16">
        <v>79.117999999999995</v>
      </c>
      <c r="P93" s="16">
        <v>94.710999999999999</v>
      </c>
      <c r="Q93" s="16">
        <v>94.710999999999999</v>
      </c>
      <c r="R93" s="16">
        <f t="shared" si="5"/>
        <v>734.27300000000014</v>
      </c>
      <c r="S93" s="16">
        <v>3448.8</v>
      </c>
      <c r="T93" s="17">
        <f t="shared" si="6"/>
        <v>1.7742234013763243E-2</v>
      </c>
      <c r="U93" s="17">
        <f t="shared" si="7"/>
        <v>1.7742234013763243E-2</v>
      </c>
      <c r="V93" s="16">
        <v>12</v>
      </c>
      <c r="X93" s="16">
        <v>1.636E-2</v>
      </c>
      <c r="Y93" s="18">
        <f t="shared" si="8"/>
        <v>1.3822340137632436E-3</v>
      </c>
    </row>
    <row r="94" spans="1:25" s="18" customFormat="1" ht="11.25" x14ac:dyDescent="0.2">
      <c r="A94" s="13">
        <f t="shared" si="9"/>
        <v>86</v>
      </c>
      <c r="B94" s="13" t="s">
        <v>62</v>
      </c>
      <c r="C94" s="13" t="s">
        <v>64</v>
      </c>
      <c r="D94" s="13" t="s">
        <v>30</v>
      </c>
      <c r="E94" s="13" t="s">
        <v>30</v>
      </c>
      <c r="F94" s="16">
        <v>67.281999999999996</v>
      </c>
      <c r="G94" s="16">
        <v>67.281999999999996</v>
      </c>
      <c r="H94" s="16">
        <v>67.281999999999996</v>
      </c>
      <c r="I94" s="16">
        <v>67.281999999999996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67.281999999999996</v>
      </c>
      <c r="P94" s="16">
        <v>67.281999999999996</v>
      </c>
      <c r="Q94" s="16">
        <v>67.281999999999996</v>
      </c>
      <c r="R94" s="16">
        <f t="shared" si="5"/>
        <v>470.97399999999993</v>
      </c>
      <c r="S94" s="16">
        <v>2450.6</v>
      </c>
      <c r="T94" s="17">
        <f t="shared" si="6"/>
        <v>1.6015601621371636E-2</v>
      </c>
      <c r="U94" s="17">
        <f t="shared" si="7"/>
        <v>1.6015601621371636E-2</v>
      </c>
      <c r="V94" s="16">
        <v>12</v>
      </c>
      <c r="X94" s="16">
        <v>1.669E-2</v>
      </c>
      <c r="Y94" s="18">
        <f t="shared" si="8"/>
        <v>-6.7439837862836444E-4</v>
      </c>
    </row>
    <row r="95" spans="1:25" s="18" customFormat="1" ht="11.25" x14ac:dyDescent="0.2">
      <c r="A95" s="13">
        <f t="shared" si="9"/>
        <v>87</v>
      </c>
      <c r="B95" s="13" t="s">
        <v>62</v>
      </c>
      <c r="C95" s="13" t="s">
        <v>65</v>
      </c>
      <c r="D95" s="13" t="s">
        <v>30</v>
      </c>
      <c r="E95" s="13" t="s">
        <v>34</v>
      </c>
      <c r="F95" s="16">
        <v>693.52599999999995</v>
      </c>
      <c r="G95" s="16">
        <v>693.52599999999995</v>
      </c>
      <c r="H95" s="16">
        <v>693.52599999999995</v>
      </c>
      <c r="I95" s="16">
        <v>693.52599999999995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693.52599999999995</v>
      </c>
      <c r="P95" s="16">
        <v>693.52599999999995</v>
      </c>
      <c r="Q95" s="16">
        <v>693.52599999999995</v>
      </c>
      <c r="R95" s="16">
        <f t="shared" si="5"/>
        <v>4854.6819999999998</v>
      </c>
      <c r="S95" s="16">
        <v>25285.3</v>
      </c>
      <c r="T95" s="17">
        <f t="shared" si="6"/>
        <v>1.5999684928924448E-2</v>
      </c>
      <c r="U95" s="17">
        <f t="shared" si="7"/>
        <v>1.5999684928924448E-2</v>
      </c>
      <c r="V95" s="16">
        <v>12</v>
      </c>
      <c r="X95" s="16">
        <v>1.15E-2</v>
      </c>
      <c r="Y95" s="18">
        <f t="shared" si="8"/>
        <v>4.4996849289244481E-3</v>
      </c>
    </row>
    <row r="96" spans="1:25" s="18" customFormat="1" ht="11.25" x14ac:dyDescent="0.2">
      <c r="A96" s="13">
        <f t="shared" si="9"/>
        <v>88</v>
      </c>
      <c r="B96" s="13" t="s">
        <v>62</v>
      </c>
      <c r="C96" s="13" t="s">
        <v>66</v>
      </c>
      <c r="D96" s="13" t="s">
        <v>30</v>
      </c>
      <c r="E96" s="13" t="s">
        <v>34</v>
      </c>
      <c r="F96" s="16">
        <v>696.68600000000004</v>
      </c>
      <c r="G96" s="16">
        <v>696.68600000000004</v>
      </c>
      <c r="H96" s="16">
        <v>696.68600000000004</v>
      </c>
      <c r="I96" s="16">
        <v>696.68600000000004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696.68600000000004</v>
      </c>
      <c r="P96" s="16">
        <v>696.68600000000004</v>
      </c>
      <c r="Q96" s="16">
        <v>696.68600000000004</v>
      </c>
      <c r="R96" s="16">
        <f t="shared" si="5"/>
        <v>4876.8019999999997</v>
      </c>
      <c r="S96" s="16">
        <v>25399.200000000001</v>
      </c>
      <c r="T96" s="17">
        <f t="shared" si="6"/>
        <v>1.6000510514766867E-2</v>
      </c>
      <c r="U96" s="17">
        <f t="shared" si="7"/>
        <v>1.6000510514766867E-2</v>
      </c>
      <c r="V96" s="16">
        <v>12</v>
      </c>
      <c r="X96" s="16">
        <v>1.078E-2</v>
      </c>
      <c r="Y96" s="18">
        <f t="shared" si="8"/>
        <v>5.2205105147668674E-3</v>
      </c>
    </row>
    <row r="97" spans="1:25" s="18" customFormat="1" ht="11.25" x14ac:dyDescent="0.2">
      <c r="A97" s="13">
        <f t="shared" si="9"/>
        <v>89</v>
      </c>
      <c r="B97" s="13" t="s">
        <v>67</v>
      </c>
      <c r="C97" s="13" t="s">
        <v>35</v>
      </c>
      <c r="D97" s="13" t="s">
        <v>30</v>
      </c>
      <c r="E97" s="13" t="s">
        <v>30</v>
      </c>
      <c r="F97" s="16">
        <v>156.98400000000001</v>
      </c>
      <c r="G97" s="16">
        <v>117.376</v>
      </c>
      <c r="H97" s="16">
        <v>128.315</v>
      </c>
      <c r="I97" s="16">
        <v>174.02099999999999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174.02199999999999</v>
      </c>
      <c r="P97" s="16">
        <v>174.11699999999999</v>
      </c>
      <c r="Q97" s="16">
        <v>162.696</v>
      </c>
      <c r="R97" s="16">
        <f t="shared" si="5"/>
        <v>1087.5309999999999</v>
      </c>
      <c r="S97" s="16">
        <v>6344.5</v>
      </c>
      <c r="T97" s="17">
        <f t="shared" si="6"/>
        <v>1.4284432710746841E-2</v>
      </c>
      <c r="U97" s="17">
        <f t="shared" si="7"/>
        <v>1.4284432710746841E-2</v>
      </c>
      <c r="V97" s="16">
        <v>12</v>
      </c>
      <c r="X97" s="16">
        <v>1.133E-2</v>
      </c>
      <c r="Y97" s="18">
        <f t="shared" si="8"/>
        <v>2.9544327107468415E-3</v>
      </c>
    </row>
    <row r="98" spans="1:25" s="18" customFormat="1" ht="11.25" x14ac:dyDescent="0.2">
      <c r="A98" s="13">
        <f t="shared" si="9"/>
        <v>90</v>
      </c>
      <c r="B98" s="13" t="s">
        <v>68</v>
      </c>
      <c r="C98" s="13" t="s">
        <v>51</v>
      </c>
      <c r="D98" s="13" t="s">
        <v>30</v>
      </c>
      <c r="E98" s="13" t="s">
        <v>32</v>
      </c>
      <c r="F98" s="20">
        <v>2109.915</v>
      </c>
      <c r="G98" s="20">
        <v>1347.9469999999999</v>
      </c>
      <c r="H98" s="20">
        <v>1277.375</v>
      </c>
      <c r="I98" s="21">
        <v>812.21699999999998</v>
      </c>
      <c r="J98" s="21">
        <v>0</v>
      </c>
      <c r="K98" s="20">
        <v>0</v>
      </c>
      <c r="L98" s="20">
        <v>0</v>
      </c>
      <c r="M98" s="20">
        <v>0</v>
      </c>
      <c r="N98" s="21">
        <v>341.375</v>
      </c>
      <c r="O98" s="21">
        <v>1046.5519999999999</v>
      </c>
      <c r="P98" s="21">
        <v>1470.682</v>
      </c>
      <c r="Q98" s="20">
        <v>1630.749</v>
      </c>
      <c r="R98" s="15">
        <v>10036.812</v>
      </c>
      <c r="S98" s="16">
        <v>58160.9</v>
      </c>
      <c r="T98" s="17">
        <f t="shared" si="6"/>
        <v>1.4380812539008164E-2</v>
      </c>
      <c r="U98" s="17">
        <f t="shared" si="7"/>
        <v>1.4380812539008164E-2</v>
      </c>
      <c r="V98" s="16">
        <v>12</v>
      </c>
      <c r="X98" s="16">
        <v>1.37322E-2</v>
      </c>
      <c r="Y98" s="18">
        <f t="shared" si="8"/>
        <v>6.4861253900816429E-4</v>
      </c>
    </row>
    <row r="99" spans="1:25" s="18" customFormat="1" ht="11.25" x14ac:dyDescent="0.2">
      <c r="A99" s="13">
        <f t="shared" si="9"/>
        <v>91</v>
      </c>
      <c r="B99" s="13" t="s">
        <v>67</v>
      </c>
      <c r="C99" s="13" t="s">
        <v>38</v>
      </c>
      <c r="D99" s="13" t="s">
        <v>30</v>
      </c>
      <c r="E99" s="13" t="s">
        <v>36</v>
      </c>
      <c r="F99" s="16">
        <v>222.643</v>
      </c>
      <c r="G99" s="16">
        <v>222.643</v>
      </c>
      <c r="H99" s="16">
        <v>222.643</v>
      </c>
      <c r="I99" s="16">
        <v>222.643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222.643</v>
      </c>
      <c r="P99" s="16">
        <v>381.69600000000003</v>
      </c>
      <c r="Q99" s="16">
        <v>381.69600000000003</v>
      </c>
      <c r="R99" s="16">
        <f t="shared" si="5"/>
        <v>1876.607</v>
      </c>
      <c r="S99" s="16">
        <v>13915.2</v>
      </c>
      <c r="T99" s="17">
        <f t="shared" si="6"/>
        <v>1.123835206584646E-2</v>
      </c>
      <c r="U99" s="17">
        <f t="shared" si="7"/>
        <v>1.123835206584646E-2</v>
      </c>
      <c r="V99" s="16">
        <v>12</v>
      </c>
      <c r="X99" s="16">
        <v>9.92E-3</v>
      </c>
      <c r="Y99" s="18">
        <f t="shared" si="8"/>
        <v>1.3183520658464603E-3</v>
      </c>
    </row>
    <row r="100" spans="1:25" s="18" customFormat="1" ht="11.25" x14ac:dyDescent="0.2">
      <c r="A100" s="13">
        <f t="shared" si="9"/>
        <v>92</v>
      </c>
      <c r="B100" s="13" t="s">
        <v>67</v>
      </c>
      <c r="C100" s="13" t="s">
        <v>38</v>
      </c>
      <c r="D100" s="13" t="s">
        <v>30</v>
      </c>
      <c r="E100" s="13" t="s">
        <v>29</v>
      </c>
      <c r="F100" s="16">
        <v>155.20599999999999</v>
      </c>
      <c r="G100" s="16">
        <v>100.991</v>
      </c>
      <c r="H100" s="16">
        <v>100.017</v>
      </c>
      <c r="I100" s="16">
        <v>85.19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125.76900000000001</v>
      </c>
      <c r="P100" s="16">
        <v>125.76</v>
      </c>
      <c r="Q100" s="16">
        <v>125.76</v>
      </c>
      <c r="R100" s="16">
        <f t="shared" si="5"/>
        <v>818.69299999999998</v>
      </c>
      <c r="S100" s="16">
        <v>4585.3</v>
      </c>
      <c r="T100" s="17">
        <f t="shared" si="6"/>
        <v>1.4878942853611904E-2</v>
      </c>
      <c r="U100" s="17">
        <f t="shared" si="7"/>
        <v>1.4878942853611904E-2</v>
      </c>
      <c r="V100" s="16">
        <v>12</v>
      </c>
      <c r="X100" s="16">
        <v>1.274E-2</v>
      </c>
      <c r="Y100" s="18">
        <f t="shared" si="8"/>
        <v>2.1389428536119047E-3</v>
      </c>
    </row>
    <row r="101" spans="1:25" s="18" customFormat="1" ht="11.25" x14ac:dyDescent="0.2">
      <c r="A101" s="13">
        <f t="shared" si="9"/>
        <v>93</v>
      </c>
      <c r="B101" s="13" t="s">
        <v>69</v>
      </c>
      <c r="C101" s="13" t="s">
        <v>34</v>
      </c>
      <c r="D101" s="13" t="s">
        <v>30</v>
      </c>
      <c r="E101" s="13" t="s">
        <v>30</v>
      </c>
      <c r="F101" s="16">
        <v>68.242000000000004</v>
      </c>
      <c r="G101" s="16">
        <v>68.242000000000004</v>
      </c>
      <c r="H101" s="16">
        <v>68.242000000000004</v>
      </c>
      <c r="I101" s="16">
        <v>68.242000000000004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68.242000000000004</v>
      </c>
      <c r="P101" s="16">
        <v>68.242000000000004</v>
      </c>
      <c r="Q101" s="16">
        <v>68.242000000000004</v>
      </c>
      <c r="R101" s="16">
        <f t="shared" si="5"/>
        <v>477.69400000000007</v>
      </c>
      <c r="S101" s="16">
        <v>2560</v>
      </c>
      <c r="T101" s="17">
        <f t="shared" si="6"/>
        <v>1.5549934895833334E-2</v>
      </c>
      <c r="U101" s="17">
        <f t="shared" si="7"/>
        <v>1.5549934895833334E-2</v>
      </c>
      <c r="V101" s="16">
        <v>12</v>
      </c>
      <c r="X101" s="16">
        <v>1.555E-2</v>
      </c>
      <c r="Y101" s="18">
        <f t="shared" si="8"/>
        <v>-6.5104166665358454E-8</v>
      </c>
    </row>
    <row r="102" spans="1:25" s="18" customFormat="1" ht="11.25" x14ac:dyDescent="0.2">
      <c r="A102" s="13">
        <f t="shared" si="9"/>
        <v>94</v>
      </c>
      <c r="B102" s="13" t="s">
        <v>69</v>
      </c>
      <c r="C102" s="13" t="s">
        <v>35</v>
      </c>
      <c r="D102" s="13" t="s">
        <v>30</v>
      </c>
      <c r="E102" s="13" t="s">
        <v>34</v>
      </c>
      <c r="F102" s="16">
        <v>116.52200000000001</v>
      </c>
      <c r="G102" s="16">
        <v>84.269000000000005</v>
      </c>
      <c r="H102" s="16">
        <v>81.858000000000004</v>
      </c>
      <c r="I102" s="16">
        <v>42.287999999999997</v>
      </c>
      <c r="J102" s="16">
        <v>3.7989999999999999</v>
      </c>
      <c r="K102" s="16">
        <v>0</v>
      </c>
      <c r="L102" s="16">
        <v>0</v>
      </c>
      <c r="M102" s="16">
        <v>0</v>
      </c>
      <c r="N102" s="16">
        <v>9.9039999999999999</v>
      </c>
      <c r="O102" s="16">
        <v>46.048000000000002</v>
      </c>
      <c r="P102" s="16">
        <v>73.828999999999994</v>
      </c>
      <c r="Q102" s="16">
        <v>100.77200000000001</v>
      </c>
      <c r="R102" s="16">
        <f t="shared" si="5"/>
        <v>559.28899999999999</v>
      </c>
      <c r="S102" s="16">
        <v>2400.6999999999998</v>
      </c>
      <c r="T102" s="17">
        <f t="shared" si="6"/>
        <v>1.9414094500215216E-2</v>
      </c>
      <c r="U102" s="17">
        <f t="shared" si="7"/>
        <v>1.9414094500215216E-2</v>
      </c>
      <c r="V102" s="16">
        <v>12</v>
      </c>
      <c r="X102" s="16">
        <v>1.831E-2</v>
      </c>
      <c r="Y102" s="18">
        <f t="shared" si="8"/>
        <v>1.1040945002152164E-3</v>
      </c>
    </row>
    <row r="103" spans="1:25" s="18" customFormat="1" ht="11.25" x14ac:dyDescent="0.2">
      <c r="A103" s="13">
        <f t="shared" si="9"/>
        <v>95</v>
      </c>
      <c r="B103" s="13" t="s">
        <v>69</v>
      </c>
      <c r="C103" s="13" t="s">
        <v>35</v>
      </c>
      <c r="D103" s="13" t="s">
        <v>30</v>
      </c>
      <c r="E103" s="13" t="s">
        <v>29</v>
      </c>
      <c r="F103" s="16">
        <v>106.53700000000001</v>
      </c>
      <c r="G103" s="16">
        <v>76.77</v>
      </c>
      <c r="H103" s="16">
        <v>74.715000000000003</v>
      </c>
      <c r="I103" s="16">
        <v>35.54</v>
      </c>
      <c r="J103" s="16">
        <v>0</v>
      </c>
      <c r="K103" s="16">
        <v>0</v>
      </c>
      <c r="L103" s="16">
        <v>0</v>
      </c>
      <c r="M103" s="16">
        <v>0</v>
      </c>
      <c r="N103" s="16">
        <v>1.93</v>
      </c>
      <c r="O103" s="16">
        <v>45.21</v>
      </c>
      <c r="P103" s="16">
        <v>69.87</v>
      </c>
      <c r="Q103" s="16">
        <v>96.02</v>
      </c>
      <c r="R103" s="16">
        <f t="shared" si="5"/>
        <v>506.59200000000004</v>
      </c>
      <c r="S103" s="16">
        <v>2400</v>
      </c>
      <c r="T103" s="17">
        <f t="shared" si="6"/>
        <v>1.7590000000000001E-2</v>
      </c>
      <c r="U103" s="17">
        <f t="shared" si="7"/>
        <v>1.7590000000000001E-2</v>
      </c>
      <c r="V103" s="16">
        <v>12</v>
      </c>
      <c r="X103" s="16">
        <v>1.554E-2</v>
      </c>
      <c r="Y103" s="18">
        <f t="shared" si="8"/>
        <v>2.0500000000000015E-3</v>
      </c>
    </row>
    <row r="104" spans="1:25" s="18" customFormat="1" ht="11.25" x14ac:dyDescent="0.2">
      <c r="A104" s="13">
        <f t="shared" si="9"/>
        <v>96</v>
      </c>
      <c r="B104" s="13" t="s">
        <v>69</v>
      </c>
      <c r="C104" s="13" t="s">
        <v>51</v>
      </c>
      <c r="D104" s="13" t="s">
        <v>30</v>
      </c>
      <c r="E104" s="13" t="s">
        <v>34</v>
      </c>
      <c r="F104" s="16">
        <v>123.32899999999999</v>
      </c>
      <c r="G104" s="16">
        <v>88.763999999999996</v>
      </c>
      <c r="H104" s="16">
        <v>85.864000000000004</v>
      </c>
      <c r="I104" s="16">
        <v>44.13</v>
      </c>
      <c r="J104" s="16">
        <v>0</v>
      </c>
      <c r="K104" s="16">
        <v>0</v>
      </c>
      <c r="L104" s="16">
        <v>0</v>
      </c>
      <c r="M104" s="16">
        <v>0</v>
      </c>
      <c r="N104" s="16">
        <v>2.46</v>
      </c>
      <c r="O104" s="16">
        <v>51.66</v>
      </c>
      <c r="P104" s="16">
        <v>80.03</v>
      </c>
      <c r="Q104" s="16">
        <v>109.89</v>
      </c>
      <c r="R104" s="16">
        <f t="shared" si="5"/>
        <v>586.12699999999995</v>
      </c>
      <c r="S104" s="16">
        <v>2487.9</v>
      </c>
      <c r="T104" s="17">
        <f t="shared" si="6"/>
        <v>1.9632588394496026E-2</v>
      </c>
      <c r="U104" s="17">
        <f t="shared" si="7"/>
        <v>1.9632588394496026E-2</v>
      </c>
      <c r="V104" s="16">
        <v>12</v>
      </c>
      <c r="X104" s="16">
        <v>1.6449999999999999E-2</v>
      </c>
      <c r="Y104" s="18">
        <f t="shared" si="8"/>
        <v>3.1825883944960262E-3</v>
      </c>
    </row>
    <row r="105" spans="1:25" s="18" customFormat="1" ht="11.25" x14ac:dyDescent="0.2">
      <c r="A105" s="13">
        <f t="shared" si="9"/>
        <v>97</v>
      </c>
      <c r="B105" s="13" t="s">
        <v>69</v>
      </c>
      <c r="C105" s="13" t="s">
        <v>38</v>
      </c>
      <c r="D105" s="13" t="s">
        <v>30</v>
      </c>
      <c r="E105" s="13" t="s">
        <v>30</v>
      </c>
      <c r="F105" s="16">
        <v>520.15</v>
      </c>
      <c r="G105" s="16">
        <v>325.12700000000001</v>
      </c>
      <c r="H105" s="16">
        <v>323.60500000000002</v>
      </c>
      <c r="I105" s="16">
        <v>211.553</v>
      </c>
      <c r="J105" s="16">
        <v>24.346</v>
      </c>
      <c r="K105" s="16">
        <v>0</v>
      </c>
      <c r="L105" s="16">
        <v>0</v>
      </c>
      <c r="M105" s="16">
        <v>0</v>
      </c>
      <c r="N105" s="16">
        <v>34.936</v>
      </c>
      <c r="O105" s="16">
        <v>228.679</v>
      </c>
      <c r="P105" s="16">
        <v>357.16899999999998</v>
      </c>
      <c r="Q105" s="16">
        <v>422.49700000000001</v>
      </c>
      <c r="R105" s="16">
        <f t="shared" si="5"/>
        <v>2448.0619999999999</v>
      </c>
      <c r="S105" s="16">
        <v>19723.7</v>
      </c>
      <c r="T105" s="17">
        <f t="shared" si="6"/>
        <v>1.034314893588255E-2</v>
      </c>
      <c r="U105" s="17">
        <f t="shared" si="7"/>
        <v>1.034314893588255E-2</v>
      </c>
      <c r="V105" s="16">
        <v>12</v>
      </c>
      <c r="X105" s="16">
        <v>9.0699999999999999E-3</v>
      </c>
      <c r="Y105" s="18">
        <f t="shared" si="8"/>
        <v>1.2731489358825503E-3</v>
      </c>
    </row>
    <row r="106" spans="1:25" s="18" customFormat="1" ht="11.25" x14ac:dyDescent="0.2">
      <c r="A106" s="13">
        <f t="shared" si="9"/>
        <v>98</v>
      </c>
      <c r="B106" s="13" t="s">
        <v>70</v>
      </c>
      <c r="C106" s="13" t="s">
        <v>34</v>
      </c>
      <c r="D106" s="13" t="s">
        <v>30</v>
      </c>
      <c r="E106" s="13" t="s">
        <v>30</v>
      </c>
      <c r="F106" s="16">
        <v>834.18</v>
      </c>
      <c r="G106" s="16">
        <v>666.40499999999997</v>
      </c>
      <c r="H106" s="16">
        <v>510.392</v>
      </c>
      <c r="I106" s="16">
        <v>666.40499999999997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666.40499999999997</v>
      </c>
      <c r="P106" s="16">
        <v>666.40499999999997</v>
      </c>
      <c r="Q106" s="16">
        <v>666.40499999999997</v>
      </c>
      <c r="R106" s="16">
        <f t="shared" si="5"/>
        <v>4676.5969999999998</v>
      </c>
      <c r="S106" s="16">
        <v>24295.4</v>
      </c>
      <c r="T106" s="17">
        <f t="shared" si="6"/>
        <v>1.604074914044085E-2</v>
      </c>
      <c r="U106" s="17">
        <f t="shared" si="7"/>
        <v>1.604074914044085E-2</v>
      </c>
      <c r="V106" s="16">
        <v>12</v>
      </c>
      <c r="X106" s="16">
        <v>1.2880000000000001E-2</v>
      </c>
      <c r="Y106" s="18">
        <f t="shared" si="8"/>
        <v>3.1607491404408491E-3</v>
      </c>
    </row>
    <row r="107" spans="1:25" s="18" customFormat="1" ht="11.25" x14ac:dyDescent="0.2">
      <c r="A107" s="13">
        <f t="shared" si="9"/>
        <v>99</v>
      </c>
      <c r="B107" s="13" t="s">
        <v>70</v>
      </c>
      <c r="C107" s="13" t="s">
        <v>50</v>
      </c>
      <c r="D107" s="13" t="s">
        <v>30</v>
      </c>
      <c r="E107" s="13" t="s">
        <v>34</v>
      </c>
      <c r="F107" s="16">
        <v>65.17</v>
      </c>
      <c r="G107" s="16">
        <v>65.17</v>
      </c>
      <c r="H107" s="16">
        <v>65.17</v>
      </c>
      <c r="I107" s="16">
        <v>65.17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65.17</v>
      </c>
      <c r="P107" s="16">
        <v>65.17</v>
      </c>
      <c r="Q107" s="16">
        <v>65.17</v>
      </c>
      <c r="R107" s="16">
        <f t="shared" si="5"/>
        <v>456.19000000000005</v>
      </c>
      <c r="S107" s="16">
        <v>2358.1999999999998</v>
      </c>
      <c r="T107" s="17">
        <f t="shared" si="6"/>
        <v>1.6120699403499847E-2</v>
      </c>
      <c r="U107" s="17">
        <f t="shared" si="7"/>
        <v>1.6120699403499847E-2</v>
      </c>
      <c r="V107" s="16">
        <v>12</v>
      </c>
      <c r="X107" s="16">
        <v>1.6119999999999999E-2</v>
      </c>
      <c r="Y107" s="18">
        <f t="shared" si="8"/>
        <v>6.9940349984795591E-7</v>
      </c>
    </row>
    <row r="108" spans="1:25" s="18" customFormat="1" ht="11.25" x14ac:dyDescent="0.2">
      <c r="A108" s="13">
        <f t="shared" si="9"/>
        <v>100</v>
      </c>
      <c r="B108" s="13" t="s">
        <v>70</v>
      </c>
      <c r="C108" s="13" t="s">
        <v>50</v>
      </c>
      <c r="D108" s="13" t="s">
        <v>30</v>
      </c>
      <c r="E108" s="13" t="s">
        <v>29</v>
      </c>
      <c r="F108" s="16">
        <v>50.057000000000002</v>
      </c>
      <c r="G108" s="16">
        <v>50.057000000000002</v>
      </c>
      <c r="H108" s="16">
        <v>50.057000000000002</v>
      </c>
      <c r="I108" s="16">
        <v>50.057000000000002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50.057000000000002</v>
      </c>
      <c r="P108" s="16">
        <v>50.057000000000002</v>
      </c>
      <c r="Q108" s="16">
        <v>65.004999999999995</v>
      </c>
      <c r="R108" s="16">
        <f t="shared" si="5"/>
        <v>365.34700000000004</v>
      </c>
      <c r="S108" s="16">
        <v>2312.77</v>
      </c>
      <c r="T108" s="17">
        <f t="shared" si="6"/>
        <v>1.3164120657624121E-2</v>
      </c>
      <c r="U108" s="17">
        <f t="shared" si="7"/>
        <v>1.3164120657624121E-2</v>
      </c>
      <c r="V108" s="16">
        <v>12</v>
      </c>
      <c r="X108" s="16">
        <v>1.3860000000000001E-2</v>
      </c>
      <c r="Y108" s="18">
        <f t="shared" si="8"/>
        <v>-6.9587934237587933E-4</v>
      </c>
    </row>
    <row r="109" spans="1:25" s="18" customFormat="1" ht="11.25" x14ac:dyDescent="0.2">
      <c r="A109" s="13">
        <f t="shared" si="9"/>
        <v>101</v>
      </c>
      <c r="B109" s="13" t="s">
        <v>70</v>
      </c>
      <c r="C109" s="13" t="s">
        <v>51</v>
      </c>
      <c r="D109" s="13" t="s">
        <v>30</v>
      </c>
      <c r="E109" s="13" t="s">
        <v>34</v>
      </c>
      <c r="F109" s="16">
        <v>1001.829</v>
      </c>
      <c r="G109" s="16">
        <v>1001.829</v>
      </c>
      <c r="H109" s="16">
        <v>1001.829</v>
      </c>
      <c r="I109" s="16">
        <v>1001.829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1001.829</v>
      </c>
      <c r="P109" s="16">
        <v>1001.829</v>
      </c>
      <c r="Q109" s="16">
        <v>1001.829</v>
      </c>
      <c r="R109" s="16">
        <f t="shared" si="5"/>
        <v>7012.802999999999</v>
      </c>
      <c r="S109" s="16">
        <v>36523.300000000003</v>
      </c>
      <c r="T109" s="17">
        <f t="shared" si="6"/>
        <v>1.6000751575021968E-2</v>
      </c>
      <c r="U109" s="17">
        <f t="shared" si="7"/>
        <v>1.6000751575021968E-2</v>
      </c>
      <c r="V109" s="16">
        <v>12</v>
      </c>
      <c r="X109" s="16">
        <v>1.443E-2</v>
      </c>
      <c r="Y109" s="18">
        <f t="shared" si="8"/>
        <v>1.570751575021968E-3</v>
      </c>
    </row>
    <row r="110" spans="1:25" s="18" customFormat="1" ht="11.25" x14ac:dyDescent="0.2">
      <c r="A110" s="13">
        <f t="shared" si="9"/>
        <v>102</v>
      </c>
      <c r="B110" s="13" t="s">
        <v>70</v>
      </c>
      <c r="C110" s="13" t="s">
        <v>52</v>
      </c>
      <c r="D110" s="13" t="s">
        <v>30</v>
      </c>
      <c r="E110" s="13" t="s">
        <v>34</v>
      </c>
      <c r="F110" s="16">
        <v>66.349999999999994</v>
      </c>
      <c r="G110" s="16">
        <v>66.349999999999994</v>
      </c>
      <c r="H110" s="16">
        <v>66.349999999999994</v>
      </c>
      <c r="I110" s="16">
        <v>66.349999999999994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75.150000000000006</v>
      </c>
      <c r="P110" s="16">
        <v>107.613</v>
      </c>
      <c r="Q110" s="16">
        <v>100.21899999999999</v>
      </c>
      <c r="R110" s="16">
        <f t="shared" si="5"/>
        <v>548.38199999999995</v>
      </c>
      <c r="S110" s="16">
        <v>2419</v>
      </c>
      <c r="T110" s="17">
        <f t="shared" si="6"/>
        <v>1.8891484084332368E-2</v>
      </c>
      <c r="U110" s="17">
        <f t="shared" si="7"/>
        <v>1.8891484084332368E-2</v>
      </c>
      <c r="V110" s="16">
        <v>12</v>
      </c>
      <c r="X110" s="16">
        <v>2.0420000000000001E-2</v>
      </c>
      <c r="Y110" s="18">
        <f t="shared" si="8"/>
        <v>-1.5285159156676331E-3</v>
      </c>
    </row>
    <row r="111" spans="1:25" s="18" customFormat="1" ht="11.25" x14ac:dyDescent="0.2">
      <c r="A111" s="13">
        <f t="shared" si="9"/>
        <v>103</v>
      </c>
      <c r="B111" s="13" t="s">
        <v>70</v>
      </c>
      <c r="C111" s="13" t="s">
        <v>52</v>
      </c>
      <c r="D111" s="13" t="s">
        <v>30</v>
      </c>
      <c r="E111" s="13" t="s">
        <v>29</v>
      </c>
      <c r="F111" s="16">
        <v>87.5</v>
      </c>
      <c r="G111" s="16">
        <v>51.857999999999997</v>
      </c>
      <c r="H111" s="16">
        <v>51.177</v>
      </c>
      <c r="I111" s="16">
        <v>31.385999999999999</v>
      </c>
      <c r="J111" s="16">
        <v>4.04</v>
      </c>
      <c r="K111" s="16">
        <v>0</v>
      </c>
      <c r="L111" s="16">
        <v>0</v>
      </c>
      <c r="M111" s="16">
        <v>0</v>
      </c>
      <c r="N111" s="16">
        <v>12.884</v>
      </c>
      <c r="O111" s="16">
        <v>42.783999999999999</v>
      </c>
      <c r="P111" s="16">
        <v>60.21</v>
      </c>
      <c r="Q111" s="16">
        <v>59.228999999999999</v>
      </c>
      <c r="R111" s="16">
        <f t="shared" si="5"/>
        <v>401.06799999999993</v>
      </c>
      <c r="S111" s="16">
        <v>1760.9</v>
      </c>
      <c r="T111" s="17">
        <f t="shared" si="6"/>
        <v>1.8980256308327177E-2</v>
      </c>
      <c r="U111" s="17">
        <f t="shared" si="7"/>
        <v>1.8980256308327177E-2</v>
      </c>
      <c r="V111" s="16">
        <v>12</v>
      </c>
      <c r="X111" s="16">
        <v>1.6279999999999999E-2</v>
      </c>
      <c r="Y111" s="18">
        <f t="shared" si="8"/>
        <v>2.7002563083271779E-3</v>
      </c>
    </row>
    <row r="112" spans="1:25" s="18" customFormat="1" ht="11.25" x14ac:dyDescent="0.2">
      <c r="A112" s="13">
        <f t="shared" si="9"/>
        <v>104</v>
      </c>
      <c r="B112" s="13" t="s">
        <v>70</v>
      </c>
      <c r="C112" s="13" t="s">
        <v>53</v>
      </c>
      <c r="D112" s="13" t="s">
        <v>30</v>
      </c>
      <c r="E112" s="13" t="s">
        <v>30</v>
      </c>
      <c r="F112" s="16">
        <v>93.381</v>
      </c>
      <c r="G112" s="16">
        <v>93.381</v>
      </c>
      <c r="H112" s="16">
        <v>93.381</v>
      </c>
      <c r="I112" s="16">
        <v>93.381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93.381</v>
      </c>
      <c r="P112" s="16">
        <v>93.381</v>
      </c>
      <c r="Q112" s="16">
        <v>93.381</v>
      </c>
      <c r="R112" s="16">
        <f t="shared" si="5"/>
        <v>653.66699999999992</v>
      </c>
      <c r="S112" s="16">
        <v>3404.5</v>
      </c>
      <c r="T112" s="17">
        <f t="shared" si="6"/>
        <v>1.6000073432222057E-2</v>
      </c>
      <c r="U112" s="17">
        <f t="shared" si="7"/>
        <v>1.6000073432222057E-2</v>
      </c>
      <c r="V112" s="16">
        <v>12</v>
      </c>
      <c r="X112" s="16">
        <v>1.7260000000000001E-2</v>
      </c>
      <c r="Y112" s="18">
        <f t="shared" si="8"/>
        <v>-1.2599265677779442E-3</v>
      </c>
    </row>
    <row r="113" spans="1:25" s="18" customFormat="1" ht="11.25" x14ac:dyDescent="0.2">
      <c r="A113" s="13">
        <f t="shared" si="9"/>
        <v>105</v>
      </c>
      <c r="B113" s="13" t="s">
        <v>70</v>
      </c>
      <c r="C113" s="13" t="s">
        <v>71</v>
      </c>
      <c r="D113" s="13" t="s">
        <v>30</v>
      </c>
      <c r="E113" s="13" t="s">
        <v>30</v>
      </c>
      <c r="F113" s="16">
        <v>93.156000000000006</v>
      </c>
      <c r="G113" s="16">
        <v>47.835000000000001</v>
      </c>
      <c r="H113" s="16">
        <v>44.835999999999999</v>
      </c>
      <c r="I113" s="16">
        <v>47.835000000000001</v>
      </c>
      <c r="J113" s="16">
        <v>0</v>
      </c>
      <c r="K113" s="16">
        <v>0</v>
      </c>
      <c r="L113" s="16">
        <v>0</v>
      </c>
      <c r="M113" s="16">
        <v>0</v>
      </c>
      <c r="N113" s="16">
        <v>10.302</v>
      </c>
      <c r="O113" s="16">
        <v>41.152000000000001</v>
      </c>
      <c r="P113" s="16">
        <v>57.622</v>
      </c>
      <c r="Q113" s="16">
        <v>60.908999999999999</v>
      </c>
      <c r="R113" s="16">
        <f t="shared" si="5"/>
        <v>403.64699999999999</v>
      </c>
      <c r="S113" s="16">
        <v>1744.3</v>
      </c>
      <c r="T113" s="17">
        <f t="shared" si="6"/>
        <v>1.9284096772344207E-2</v>
      </c>
      <c r="U113" s="17">
        <f t="shared" si="7"/>
        <v>1.9284096772344207E-2</v>
      </c>
      <c r="V113" s="16">
        <v>12</v>
      </c>
      <c r="X113" s="16">
        <v>1.6119999999999999E-2</v>
      </c>
      <c r="Y113" s="18">
        <f t="shared" si="8"/>
        <v>3.1640967723442076E-3</v>
      </c>
    </row>
    <row r="114" spans="1:25" s="18" customFormat="1" ht="11.25" x14ac:dyDescent="0.2">
      <c r="A114" s="13">
        <f t="shared" si="9"/>
        <v>106</v>
      </c>
      <c r="B114" s="13" t="s">
        <v>70</v>
      </c>
      <c r="C114" s="13" t="s">
        <v>72</v>
      </c>
      <c r="D114" s="13" t="s">
        <v>30</v>
      </c>
      <c r="E114" s="13" t="s">
        <v>30</v>
      </c>
      <c r="F114" s="16">
        <v>650.30499999999995</v>
      </c>
      <c r="G114" s="16">
        <v>444.44200000000001</v>
      </c>
      <c r="H114" s="16">
        <v>454.72899999999998</v>
      </c>
      <c r="I114" s="16">
        <v>374.63299999999998</v>
      </c>
      <c r="J114" s="16">
        <v>33.142000000000003</v>
      </c>
      <c r="K114" s="16">
        <v>0</v>
      </c>
      <c r="L114" s="16">
        <v>0</v>
      </c>
      <c r="M114" s="16">
        <v>0</v>
      </c>
      <c r="N114" s="16">
        <v>156.43299999999999</v>
      </c>
      <c r="O114" s="16">
        <v>409.14400000000001</v>
      </c>
      <c r="P114" s="16">
        <v>810.64499999999998</v>
      </c>
      <c r="Q114" s="16">
        <v>858.28300000000002</v>
      </c>
      <c r="R114" s="16">
        <f t="shared" si="5"/>
        <v>4191.7560000000003</v>
      </c>
      <c r="S114" s="16">
        <v>22923.5</v>
      </c>
      <c r="T114" s="17">
        <f t="shared" si="6"/>
        <v>1.5238205335136432E-2</v>
      </c>
      <c r="U114" s="17">
        <f t="shared" si="7"/>
        <v>1.5238205335136432E-2</v>
      </c>
      <c r="V114" s="16">
        <v>12</v>
      </c>
      <c r="X114" s="16">
        <v>1.0540000000000001E-2</v>
      </c>
      <c r="Y114" s="18">
        <f t="shared" si="8"/>
        <v>4.6982053351364312E-3</v>
      </c>
    </row>
    <row r="115" spans="1:25" s="18" customFormat="1" ht="11.25" x14ac:dyDescent="0.2">
      <c r="A115" s="13">
        <f t="shared" si="9"/>
        <v>107</v>
      </c>
      <c r="B115" s="13" t="s">
        <v>70</v>
      </c>
      <c r="C115" s="13" t="s">
        <v>60</v>
      </c>
      <c r="D115" s="13" t="s">
        <v>30</v>
      </c>
      <c r="E115" s="13" t="s">
        <v>30</v>
      </c>
      <c r="F115" s="16">
        <v>135.19499999999999</v>
      </c>
      <c r="G115" s="16">
        <v>78.686999999999998</v>
      </c>
      <c r="H115" s="16">
        <v>78.686999999999998</v>
      </c>
      <c r="I115" s="16">
        <v>78.686999999999998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78.686999999999998</v>
      </c>
      <c r="P115" s="16">
        <v>78.686999999999998</v>
      </c>
      <c r="Q115" s="16">
        <v>78.686999999999998</v>
      </c>
      <c r="R115" s="16">
        <f t="shared" si="5"/>
        <v>607.31700000000001</v>
      </c>
      <c r="S115" s="16">
        <v>2867.9</v>
      </c>
      <c r="T115" s="17">
        <f t="shared" si="6"/>
        <v>1.7646971651731232E-2</v>
      </c>
      <c r="U115" s="17">
        <f t="shared" si="7"/>
        <v>1.7646971651731232E-2</v>
      </c>
      <c r="V115" s="16">
        <v>12</v>
      </c>
      <c r="X115" s="16">
        <v>1.443E-2</v>
      </c>
      <c r="Y115" s="18">
        <f t="shared" si="8"/>
        <v>3.2169716517312322E-3</v>
      </c>
    </row>
    <row r="116" spans="1:25" s="18" customFormat="1" ht="11.25" x14ac:dyDescent="0.2">
      <c r="A116" s="13">
        <f t="shared" si="9"/>
        <v>108</v>
      </c>
      <c r="B116" s="13" t="s">
        <v>70</v>
      </c>
      <c r="C116" s="13" t="s">
        <v>73</v>
      </c>
      <c r="D116" s="13" t="s">
        <v>30</v>
      </c>
      <c r="E116" s="13" t="s">
        <v>32</v>
      </c>
      <c r="F116" s="16">
        <v>250.42500000000001</v>
      </c>
      <c r="G116" s="16">
        <v>168.77600000000001</v>
      </c>
      <c r="H116" s="16">
        <v>175.23500000000001</v>
      </c>
      <c r="I116" s="16">
        <v>128.917</v>
      </c>
      <c r="J116" s="16">
        <v>12.647</v>
      </c>
      <c r="K116" s="16">
        <v>0</v>
      </c>
      <c r="L116" s="16">
        <v>0</v>
      </c>
      <c r="M116" s="16">
        <v>0</v>
      </c>
      <c r="N116" s="16">
        <v>41.05</v>
      </c>
      <c r="O116" s="16">
        <v>164.636</v>
      </c>
      <c r="P116" s="16">
        <v>210.73599999999999</v>
      </c>
      <c r="Q116" s="16">
        <v>240.476</v>
      </c>
      <c r="R116" s="16">
        <f t="shared" si="5"/>
        <v>1392.8980000000001</v>
      </c>
      <c r="S116" s="16">
        <v>8756</v>
      </c>
      <c r="T116" s="17">
        <f t="shared" si="6"/>
        <v>1.3256604994670323E-2</v>
      </c>
      <c r="U116" s="17">
        <f t="shared" si="7"/>
        <v>1.3256604994670323E-2</v>
      </c>
      <c r="V116" s="16">
        <v>12</v>
      </c>
      <c r="X116" s="16">
        <v>1.289E-2</v>
      </c>
      <c r="Y116" s="18">
        <f t="shared" si="8"/>
        <v>3.6660499467032308E-4</v>
      </c>
    </row>
    <row r="117" spans="1:25" s="18" customFormat="1" ht="11.25" x14ac:dyDescent="0.2">
      <c r="A117" s="13">
        <f t="shared" si="9"/>
        <v>109</v>
      </c>
      <c r="B117" s="13" t="s">
        <v>74</v>
      </c>
      <c r="C117" s="13" t="s">
        <v>29</v>
      </c>
      <c r="D117" s="13" t="s">
        <v>30</v>
      </c>
      <c r="E117" s="13" t="s">
        <v>34</v>
      </c>
      <c r="F117" s="16">
        <v>292.88200000000001</v>
      </c>
      <c r="G117" s="16">
        <v>292.88200000000001</v>
      </c>
      <c r="H117" s="16">
        <v>228.86</v>
      </c>
      <c r="I117" s="16">
        <v>292.88200000000001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292.88200000000001</v>
      </c>
      <c r="P117" s="16">
        <v>292.88200000000001</v>
      </c>
      <c r="Q117" s="16">
        <v>292.88200000000001</v>
      </c>
      <c r="R117" s="16">
        <f t="shared" si="5"/>
        <v>1986.1520000000003</v>
      </c>
      <c r="S117" s="16">
        <v>10681.8</v>
      </c>
      <c r="T117" s="17">
        <f t="shared" si="6"/>
        <v>1.5494829211056818E-2</v>
      </c>
      <c r="U117" s="17">
        <f t="shared" si="7"/>
        <v>1.5494829211056818E-2</v>
      </c>
      <c r="V117" s="16">
        <v>12</v>
      </c>
      <c r="X117" s="16">
        <v>1.298E-2</v>
      </c>
      <c r="Y117" s="18">
        <f t="shared" si="8"/>
        <v>2.5148292110568175E-3</v>
      </c>
    </row>
    <row r="118" spans="1:25" s="18" customFormat="1" ht="11.25" x14ac:dyDescent="0.2">
      <c r="A118" s="13">
        <f t="shared" si="9"/>
        <v>110</v>
      </c>
      <c r="B118" s="13" t="s">
        <v>74</v>
      </c>
      <c r="C118" s="13" t="s">
        <v>29</v>
      </c>
      <c r="D118" s="13" t="s">
        <v>30</v>
      </c>
      <c r="E118" s="13" t="s">
        <v>29</v>
      </c>
      <c r="F118" s="16">
        <v>349.96</v>
      </c>
      <c r="G118" s="16">
        <v>229.72</v>
      </c>
      <c r="H118" s="16">
        <v>243.47</v>
      </c>
      <c r="I118" s="16">
        <v>179.02</v>
      </c>
      <c r="J118" s="16">
        <v>22.74</v>
      </c>
      <c r="K118" s="16">
        <v>0</v>
      </c>
      <c r="L118" s="16">
        <v>0</v>
      </c>
      <c r="M118" s="16">
        <v>0</v>
      </c>
      <c r="N118" s="16">
        <v>37.19</v>
      </c>
      <c r="O118" s="16">
        <v>173.50399999999999</v>
      </c>
      <c r="P118" s="16">
        <v>184.36</v>
      </c>
      <c r="Q118" s="16">
        <v>199.36099999999999</v>
      </c>
      <c r="R118" s="16">
        <f t="shared" si="5"/>
        <v>1619.3249999999998</v>
      </c>
      <c r="S118" s="16">
        <v>10774.1</v>
      </c>
      <c r="T118" s="17">
        <f t="shared" si="6"/>
        <v>1.2524828059884351E-2</v>
      </c>
      <c r="U118" s="17">
        <f t="shared" si="7"/>
        <v>1.2524828059884351E-2</v>
      </c>
      <c r="V118" s="16">
        <v>12</v>
      </c>
      <c r="X118" s="16">
        <v>1.157E-2</v>
      </c>
      <c r="Y118" s="18">
        <f t="shared" si="8"/>
        <v>9.5482805988435053E-4</v>
      </c>
    </row>
    <row r="119" spans="1:25" s="18" customFormat="1" ht="11.25" x14ac:dyDescent="0.2">
      <c r="A119" s="13">
        <f t="shared" si="9"/>
        <v>111</v>
      </c>
      <c r="B119" s="13" t="s">
        <v>74</v>
      </c>
      <c r="C119" s="13" t="s">
        <v>35</v>
      </c>
      <c r="D119" s="13" t="s">
        <v>30</v>
      </c>
      <c r="E119" s="13" t="s">
        <v>30</v>
      </c>
      <c r="F119" s="16">
        <v>386.88</v>
      </c>
      <c r="G119" s="16">
        <v>386.88</v>
      </c>
      <c r="H119" s="16">
        <v>386.88</v>
      </c>
      <c r="I119" s="16">
        <v>386.88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257.40899999999999</v>
      </c>
      <c r="P119" s="16">
        <v>281.346</v>
      </c>
      <c r="Q119" s="16">
        <v>330.815</v>
      </c>
      <c r="R119" s="16">
        <f t="shared" si="5"/>
        <v>2417.09</v>
      </c>
      <c r="S119" s="16">
        <v>14104.5</v>
      </c>
      <c r="T119" s="17">
        <f t="shared" si="6"/>
        <v>1.4280844175026883E-2</v>
      </c>
      <c r="U119" s="17">
        <f t="shared" si="7"/>
        <v>1.4280844175026883E-2</v>
      </c>
      <c r="V119" s="16">
        <v>12</v>
      </c>
      <c r="X119" s="16">
        <v>1.485E-2</v>
      </c>
      <c r="Y119" s="18">
        <f t="shared" si="8"/>
        <v>-5.6915582497311761E-4</v>
      </c>
    </row>
    <row r="120" spans="1:25" s="18" customFormat="1" ht="11.25" x14ac:dyDescent="0.2">
      <c r="A120" s="13">
        <f t="shared" si="9"/>
        <v>112</v>
      </c>
      <c r="B120" s="13" t="s">
        <v>74</v>
      </c>
      <c r="C120" s="13" t="s">
        <v>40</v>
      </c>
      <c r="D120" s="13" t="s">
        <v>30</v>
      </c>
      <c r="E120" s="13" t="s">
        <v>30</v>
      </c>
      <c r="F120" s="16">
        <v>196.197</v>
      </c>
      <c r="G120" s="16">
        <v>196.197</v>
      </c>
      <c r="H120" s="16">
        <v>196.197</v>
      </c>
      <c r="I120" s="16">
        <v>196.197</v>
      </c>
      <c r="J120" s="16">
        <v>0</v>
      </c>
      <c r="K120" s="16">
        <v>0</v>
      </c>
      <c r="L120" s="16">
        <v>0</v>
      </c>
      <c r="M120" s="16">
        <v>0</v>
      </c>
      <c r="N120" s="16">
        <v>20.699000000000002</v>
      </c>
      <c r="O120" s="16">
        <v>108.471</v>
      </c>
      <c r="P120" s="16">
        <v>146.12200000000001</v>
      </c>
      <c r="Q120" s="16">
        <v>140.01400000000001</v>
      </c>
      <c r="R120" s="16">
        <f t="shared" si="5"/>
        <v>1200.0940000000001</v>
      </c>
      <c r="S120" s="16">
        <v>7148.7</v>
      </c>
      <c r="T120" s="17">
        <f t="shared" si="6"/>
        <v>1.3989653130405996E-2</v>
      </c>
      <c r="U120" s="17">
        <f t="shared" si="7"/>
        <v>1.3989653130405996E-2</v>
      </c>
      <c r="V120" s="16">
        <v>12</v>
      </c>
      <c r="X120" s="16">
        <v>1.4749999999999999E-2</v>
      </c>
      <c r="Y120" s="18">
        <f t="shared" si="8"/>
        <v>-7.6034686959400299E-4</v>
      </c>
    </row>
    <row r="121" spans="1:25" s="18" customFormat="1" ht="11.25" x14ac:dyDescent="0.2">
      <c r="A121" s="13">
        <f t="shared" si="9"/>
        <v>113</v>
      </c>
      <c r="B121" s="13" t="s">
        <v>75</v>
      </c>
      <c r="C121" s="13" t="s">
        <v>34</v>
      </c>
      <c r="D121" s="13" t="s">
        <v>30</v>
      </c>
      <c r="E121" s="13" t="s">
        <v>34</v>
      </c>
      <c r="F121" s="16">
        <v>404.14</v>
      </c>
      <c r="G121" s="16">
        <v>274.5</v>
      </c>
      <c r="H121" s="16">
        <v>287.64299999999997</v>
      </c>
      <c r="I121" s="16">
        <v>214.04400000000001</v>
      </c>
      <c r="J121" s="16">
        <v>24.844000000000001</v>
      </c>
      <c r="K121" s="16">
        <v>0</v>
      </c>
      <c r="L121" s="16">
        <v>0</v>
      </c>
      <c r="M121" s="16">
        <v>0</v>
      </c>
      <c r="N121" s="16">
        <v>28.558</v>
      </c>
      <c r="O121" s="16">
        <v>163.75899999999999</v>
      </c>
      <c r="P121" s="16">
        <v>228.32599999999999</v>
      </c>
      <c r="Q121" s="16">
        <v>220.447</v>
      </c>
      <c r="R121" s="16">
        <f t="shared" si="5"/>
        <v>1846.261</v>
      </c>
      <c r="S121" s="16">
        <v>10584.3</v>
      </c>
      <c r="T121" s="17">
        <f t="shared" si="6"/>
        <v>1.4536160476680869E-2</v>
      </c>
      <c r="U121" s="17">
        <f t="shared" si="7"/>
        <v>1.4536160476680869E-2</v>
      </c>
      <c r="V121" s="16">
        <v>12</v>
      </c>
      <c r="X121" s="16">
        <v>1.464E-2</v>
      </c>
      <c r="Y121" s="18">
        <f t="shared" si="8"/>
        <v>-1.0383952331913075E-4</v>
      </c>
    </row>
    <row r="122" spans="1:25" s="18" customFormat="1" ht="11.25" x14ac:dyDescent="0.2">
      <c r="A122" s="13">
        <f t="shared" si="9"/>
        <v>114</v>
      </c>
      <c r="B122" s="13" t="s">
        <v>75</v>
      </c>
      <c r="C122" s="13" t="s">
        <v>34</v>
      </c>
      <c r="D122" s="13" t="s">
        <v>30</v>
      </c>
      <c r="E122" s="13" t="s">
        <v>29</v>
      </c>
      <c r="F122" s="16">
        <v>405.63200000000001</v>
      </c>
      <c r="G122" s="16">
        <v>247.62700000000001</v>
      </c>
      <c r="H122" s="16">
        <v>241.44300000000001</v>
      </c>
      <c r="I122" s="16">
        <v>182.523</v>
      </c>
      <c r="J122" s="16">
        <v>20.228999999999999</v>
      </c>
      <c r="K122" s="16">
        <v>0</v>
      </c>
      <c r="L122" s="16">
        <v>0</v>
      </c>
      <c r="M122" s="16">
        <v>0</v>
      </c>
      <c r="N122" s="16">
        <v>33.335000000000001</v>
      </c>
      <c r="O122" s="16">
        <v>159.517</v>
      </c>
      <c r="P122" s="16">
        <v>83.421999999999997</v>
      </c>
      <c r="Q122" s="16">
        <v>91.007000000000005</v>
      </c>
      <c r="R122" s="16">
        <f t="shared" si="5"/>
        <v>1464.7350000000001</v>
      </c>
      <c r="S122" s="16">
        <v>10716.1</v>
      </c>
      <c r="T122" s="17">
        <f t="shared" si="6"/>
        <v>1.1390454549696253E-2</v>
      </c>
      <c r="U122" s="17">
        <f t="shared" si="7"/>
        <v>1.1390454549696253E-2</v>
      </c>
      <c r="V122" s="16">
        <v>12</v>
      </c>
      <c r="X122" s="16">
        <v>1.4370000000000001E-2</v>
      </c>
      <c r="Y122" s="18">
        <f t="shared" si="8"/>
        <v>-2.9795454503037475E-3</v>
      </c>
    </row>
    <row r="123" spans="1:25" s="18" customFormat="1" ht="11.25" x14ac:dyDescent="0.2">
      <c r="A123" s="13">
        <f t="shared" si="9"/>
        <v>115</v>
      </c>
      <c r="B123" s="13" t="s">
        <v>75</v>
      </c>
      <c r="C123" s="13" t="s">
        <v>32</v>
      </c>
      <c r="D123" s="13" t="s">
        <v>30</v>
      </c>
      <c r="E123" s="13" t="s">
        <v>30</v>
      </c>
      <c r="F123" s="16">
        <v>271.47000000000003</v>
      </c>
      <c r="G123" s="16">
        <v>183.2</v>
      </c>
      <c r="H123" s="16">
        <v>187.51</v>
      </c>
      <c r="I123" s="16">
        <v>138.87</v>
      </c>
      <c r="J123" s="16">
        <v>19.315999999999999</v>
      </c>
      <c r="K123" s="16">
        <v>0</v>
      </c>
      <c r="L123" s="16">
        <v>0</v>
      </c>
      <c r="M123" s="16">
        <v>0</v>
      </c>
      <c r="N123" s="16">
        <v>19.989999999999998</v>
      </c>
      <c r="O123" s="16">
        <v>103.88200000000001</v>
      </c>
      <c r="P123" s="16">
        <v>139.239</v>
      </c>
      <c r="Q123" s="16">
        <v>149.69300000000001</v>
      </c>
      <c r="R123" s="16">
        <f t="shared" si="5"/>
        <v>1213.17</v>
      </c>
      <c r="S123" s="16">
        <v>7203.9</v>
      </c>
      <c r="T123" s="17">
        <f t="shared" si="6"/>
        <v>1.4033717847277171E-2</v>
      </c>
      <c r="U123" s="17">
        <f t="shared" si="7"/>
        <v>1.4033717847277171E-2</v>
      </c>
      <c r="V123" s="16">
        <v>12</v>
      </c>
      <c r="X123" s="16">
        <v>1.3639999999999999E-2</v>
      </c>
      <c r="Y123" s="18">
        <f t="shared" si="8"/>
        <v>3.9371784727717206E-4</v>
      </c>
    </row>
    <row r="124" spans="1:25" s="18" customFormat="1" ht="11.25" x14ac:dyDescent="0.2">
      <c r="A124" s="13">
        <f t="shared" si="9"/>
        <v>116</v>
      </c>
      <c r="B124" s="13" t="s">
        <v>75</v>
      </c>
      <c r="C124" s="13" t="s">
        <v>49</v>
      </c>
      <c r="D124" s="13" t="s">
        <v>30</v>
      </c>
      <c r="E124" s="13" t="s">
        <v>30</v>
      </c>
      <c r="F124" s="16">
        <v>199.625</v>
      </c>
      <c r="G124" s="16">
        <v>199.625</v>
      </c>
      <c r="H124" s="16">
        <v>199.625</v>
      </c>
      <c r="I124" s="16">
        <v>199.625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199.625</v>
      </c>
      <c r="P124" s="16">
        <v>199.625</v>
      </c>
      <c r="Q124" s="16">
        <v>199.625</v>
      </c>
      <c r="R124" s="16">
        <f t="shared" si="5"/>
        <v>1397.375</v>
      </c>
      <c r="S124" s="16">
        <v>7273.2</v>
      </c>
      <c r="T124" s="17">
        <f t="shared" si="6"/>
        <v>1.6010547856056021E-2</v>
      </c>
      <c r="U124" s="17">
        <f t="shared" si="7"/>
        <v>1.6010547856056021E-2</v>
      </c>
      <c r="V124" s="16">
        <v>12</v>
      </c>
      <c r="X124" s="16">
        <v>1.188E-2</v>
      </c>
      <c r="Y124" s="18">
        <f t="shared" si="8"/>
        <v>4.1305478560560212E-3</v>
      </c>
    </row>
    <row r="125" spans="1:25" s="18" customFormat="1" ht="11.25" x14ac:dyDescent="0.2">
      <c r="A125" s="13">
        <f t="shared" si="9"/>
        <v>117</v>
      </c>
      <c r="B125" s="13" t="s">
        <v>75</v>
      </c>
      <c r="C125" s="13" t="s">
        <v>76</v>
      </c>
      <c r="D125" s="13" t="s">
        <v>30</v>
      </c>
      <c r="E125" s="13" t="s">
        <v>34</v>
      </c>
      <c r="F125" s="16">
        <v>75.442999999999998</v>
      </c>
      <c r="G125" s="16">
        <v>50.143000000000001</v>
      </c>
      <c r="H125" s="16">
        <v>54.631999999999998</v>
      </c>
      <c r="I125" s="16">
        <v>33.029000000000003</v>
      </c>
      <c r="J125" s="16">
        <v>0</v>
      </c>
      <c r="K125" s="16">
        <v>0</v>
      </c>
      <c r="L125" s="16">
        <v>0</v>
      </c>
      <c r="M125" s="16">
        <v>0</v>
      </c>
      <c r="N125" s="16">
        <v>4.3140000000000001</v>
      </c>
      <c r="O125" s="16">
        <v>36.142000000000003</v>
      </c>
      <c r="P125" s="16">
        <v>66.599999999999994</v>
      </c>
      <c r="Q125" s="16">
        <v>53.94</v>
      </c>
      <c r="R125" s="16">
        <f t="shared" si="5"/>
        <v>374.24299999999999</v>
      </c>
      <c r="S125" s="16">
        <v>2731.4</v>
      </c>
      <c r="T125" s="17">
        <f t="shared" si="6"/>
        <v>1.1417923653315759E-2</v>
      </c>
      <c r="U125" s="17">
        <f t="shared" si="7"/>
        <v>1.1417923653315759E-2</v>
      </c>
      <c r="V125" s="16">
        <v>12</v>
      </c>
      <c r="X125" s="16">
        <v>1.2200000000000001E-2</v>
      </c>
      <c r="Y125" s="18">
        <f t="shared" si="8"/>
        <v>-7.8207634668424168E-4</v>
      </c>
    </row>
    <row r="126" spans="1:25" s="18" customFormat="1" ht="11.25" x14ac:dyDescent="0.2">
      <c r="A126" s="13">
        <f t="shared" si="9"/>
        <v>118</v>
      </c>
      <c r="B126" s="13" t="s">
        <v>75</v>
      </c>
      <c r="C126" s="13" t="s">
        <v>58</v>
      </c>
      <c r="D126" s="13" t="s">
        <v>30</v>
      </c>
      <c r="E126" s="13" t="s">
        <v>34</v>
      </c>
      <c r="F126" s="16">
        <v>100.738</v>
      </c>
      <c r="G126" s="16">
        <v>59.933</v>
      </c>
      <c r="H126" s="16">
        <v>58.908999999999999</v>
      </c>
      <c r="I126" s="16">
        <v>37.82</v>
      </c>
      <c r="J126" s="16">
        <v>6.2119999999999997</v>
      </c>
      <c r="K126" s="16">
        <v>0</v>
      </c>
      <c r="L126" s="16">
        <v>0</v>
      </c>
      <c r="M126" s="16">
        <v>0</v>
      </c>
      <c r="N126" s="16">
        <v>12.22</v>
      </c>
      <c r="O126" s="16">
        <v>58.491</v>
      </c>
      <c r="P126" s="16">
        <v>79.668000000000006</v>
      </c>
      <c r="Q126" s="16">
        <v>80.426000000000002</v>
      </c>
      <c r="R126" s="16">
        <f t="shared" si="5"/>
        <v>494.41699999999997</v>
      </c>
      <c r="S126" s="16">
        <v>3637.7</v>
      </c>
      <c r="T126" s="17">
        <f t="shared" si="6"/>
        <v>1.1326227194839229E-2</v>
      </c>
      <c r="U126" s="17">
        <f t="shared" si="7"/>
        <v>1.1326227194839229E-2</v>
      </c>
      <c r="V126" s="16">
        <v>12</v>
      </c>
      <c r="X126" s="16">
        <v>1.149E-2</v>
      </c>
      <c r="Y126" s="18">
        <f t="shared" si="8"/>
        <v>-1.6377280516077092E-4</v>
      </c>
    </row>
    <row r="127" spans="1:25" s="18" customFormat="1" ht="11.25" x14ac:dyDescent="0.2">
      <c r="A127" s="13">
        <f t="shared" si="9"/>
        <v>119</v>
      </c>
      <c r="B127" s="13" t="s">
        <v>75</v>
      </c>
      <c r="C127" s="13" t="s">
        <v>77</v>
      </c>
      <c r="D127" s="13" t="s">
        <v>30</v>
      </c>
      <c r="E127" s="13" t="s">
        <v>34</v>
      </c>
      <c r="F127" s="16">
        <v>82.694999999999993</v>
      </c>
      <c r="G127" s="16">
        <v>54.670999999999999</v>
      </c>
      <c r="H127" s="16">
        <v>60.015000000000001</v>
      </c>
      <c r="I127" s="16">
        <v>34.655999999999999</v>
      </c>
      <c r="J127" s="16">
        <v>2.141</v>
      </c>
      <c r="K127" s="16">
        <v>0</v>
      </c>
      <c r="L127" s="16">
        <v>0</v>
      </c>
      <c r="M127" s="16">
        <v>0</v>
      </c>
      <c r="N127" s="16">
        <v>6.5190000000000001</v>
      </c>
      <c r="O127" s="16">
        <v>41.037999999999997</v>
      </c>
      <c r="P127" s="16">
        <v>71.305000000000007</v>
      </c>
      <c r="Q127" s="16">
        <v>57.56</v>
      </c>
      <c r="R127" s="16">
        <f t="shared" si="5"/>
        <v>410.59999999999997</v>
      </c>
      <c r="S127" s="16">
        <v>2906.5</v>
      </c>
      <c r="T127" s="17">
        <f t="shared" si="6"/>
        <v>1.1772464017432191E-2</v>
      </c>
      <c r="U127" s="17">
        <f t="shared" si="7"/>
        <v>1.1772464017432191E-2</v>
      </c>
      <c r="V127" s="16">
        <v>12</v>
      </c>
      <c r="X127" s="16">
        <v>1.153E-2</v>
      </c>
      <c r="Y127" s="18">
        <f t="shared" si="8"/>
        <v>2.4246401743219063E-4</v>
      </c>
    </row>
    <row r="128" spans="1:25" s="18" customFormat="1" ht="11.25" x14ac:dyDescent="0.2">
      <c r="A128" s="13">
        <f t="shared" si="9"/>
        <v>120</v>
      </c>
      <c r="B128" s="13" t="s">
        <v>75</v>
      </c>
      <c r="C128" s="13" t="s">
        <v>78</v>
      </c>
      <c r="D128" s="13" t="s">
        <v>30</v>
      </c>
      <c r="E128" s="13" t="s">
        <v>34</v>
      </c>
      <c r="F128" s="16">
        <v>57.295999999999999</v>
      </c>
      <c r="G128" s="16">
        <v>37.851999999999997</v>
      </c>
      <c r="H128" s="16">
        <v>41.805</v>
      </c>
      <c r="I128" s="16">
        <v>24.728000000000002</v>
      </c>
      <c r="J128" s="16">
        <v>1.474</v>
      </c>
      <c r="K128" s="16">
        <v>0</v>
      </c>
      <c r="L128" s="16">
        <v>0</v>
      </c>
      <c r="M128" s="16">
        <v>0</v>
      </c>
      <c r="N128" s="16">
        <v>4.6379999999999999</v>
      </c>
      <c r="O128" s="16">
        <v>28.277000000000001</v>
      </c>
      <c r="P128" s="16">
        <v>49.343000000000004</v>
      </c>
      <c r="Q128" s="16">
        <v>40.106999999999999</v>
      </c>
      <c r="R128" s="16">
        <f t="shared" si="5"/>
        <v>285.52</v>
      </c>
      <c r="S128" s="16">
        <v>2185.3000000000002</v>
      </c>
      <c r="T128" s="17">
        <f t="shared" si="6"/>
        <v>1.0887902500038132E-2</v>
      </c>
      <c r="U128" s="17">
        <f t="shared" si="7"/>
        <v>1.0887902500038132E-2</v>
      </c>
      <c r="V128" s="16">
        <v>12</v>
      </c>
      <c r="X128" s="16">
        <v>1.077E-2</v>
      </c>
      <c r="Y128" s="18">
        <f t="shared" si="8"/>
        <v>1.1790250003813202E-4</v>
      </c>
    </row>
    <row r="129" spans="1:25" s="18" customFormat="1" ht="11.25" x14ac:dyDescent="0.2">
      <c r="A129" s="13">
        <f t="shared" si="9"/>
        <v>121</v>
      </c>
      <c r="B129" s="13" t="s">
        <v>75</v>
      </c>
      <c r="C129" s="13" t="s">
        <v>78</v>
      </c>
      <c r="D129" s="13" t="s">
        <v>30</v>
      </c>
      <c r="E129" s="13" t="s">
        <v>29</v>
      </c>
      <c r="F129" s="16">
        <v>48</v>
      </c>
      <c r="G129" s="16">
        <v>48</v>
      </c>
      <c r="H129" s="16">
        <v>48</v>
      </c>
      <c r="I129" s="16">
        <v>48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48</v>
      </c>
      <c r="P129" s="16">
        <v>48</v>
      </c>
      <c r="Q129" s="16">
        <v>48</v>
      </c>
      <c r="R129" s="16">
        <f t="shared" si="5"/>
        <v>336</v>
      </c>
      <c r="S129" s="16">
        <v>1746.4</v>
      </c>
      <c r="T129" s="17">
        <f t="shared" si="6"/>
        <v>1.6032982134677048E-2</v>
      </c>
      <c r="U129" s="17">
        <f t="shared" si="7"/>
        <v>1.6032982134677048E-2</v>
      </c>
      <c r="V129" s="16">
        <v>12</v>
      </c>
      <c r="X129" s="16">
        <v>1.5089999999999999E-2</v>
      </c>
      <c r="Y129" s="18">
        <f t="shared" si="8"/>
        <v>9.4298213467704922E-4</v>
      </c>
    </row>
    <row r="130" spans="1:25" s="18" customFormat="1" ht="11.25" x14ac:dyDescent="0.2">
      <c r="A130" s="13">
        <f t="shared" si="9"/>
        <v>122</v>
      </c>
      <c r="B130" s="13" t="s">
        <v>75</v>
      </c>
      <c r="C130" s="13" t="s">
        <v>79</v>
      </c>
      <c r="D130" s="13" t="s">
        <v>30</v>
      </c>
      <c r="E130" s="13" t="s">
        <v>34</v>
      </c>
      <c r="F130" s="16">
        <v>77.613</v>
      </c>
      <c r="G130" s="16">
        <v>52.643999999999998</v>
      </c>
      <c r="H130" s="16">
        <v>57.420999999999999</v>
      </c>
      <c r="I130" s="16">
        <v>32.134999999999998</v>
      </c>
      <c r="J130" s="16">
        <v>1.98</v>
      </c>
      <c r="K130" s="16">
        <v>0</v>
      </c>
      <c r="L130" s="16">
        <v>0</v>
      </c>
      <c r="M130" s="16">
        <v>0</v>
      </c>
      <c r="N130" s="16">
        <v>0</v>
      </c>
      <c r="O130" s="16">
        <v>76.632999999999996</v>
      </c>
      <c r="P130" s="16">
        <v>76.632999999999996</v>
      </c>
      <c r="Q130" s="16">
        <v>76.632999999999996</v>
      </c>
      <c r="R130" s="16">
        <f t="shared" si="5"/>
        <v>451.69199999999995</v>
      </c>
      <c r="S130" s="16">
        <v>2675.7</v>
      </c>
      <c r="T130" s="17">
        <f t="shared" si="6"/>
        <v>1.4067720596479425E-2</v>
      </c>
      <c r="U130" s="17">
        <f t="shared" si="7"/>
        <v>1.4067720596479425E-2</v>
      </c>
      <c r="V130" s="16">
        <v>12</v>
      </c>
      <c r="X130" s="16">
        <v>1.1780000000000001E-2</v>
      </c>
      <c r="Y130" s="18">
        <f t="shared" si="8"/>
        <v>2.2877205964794249E-3</v>
      </c>
    </row>
    <row r="131" spans="1:25" s="18" customFormat="1" ht="11.25" x14ac:dyDescent="0.2">
      <c r="A131" s="13">
        <f t="shared" si="9"/>
        <v>123</v>
      </c>
      <c r="B131" s="13" t="s">
        <v>75</v>
      </c>
      <c r="C131" s="13" t="s">
        <v>79</v>
      </c>
      <c r="D131" s="13" t="s">
        <v>30</v>
      </c>
      <c r="E131" s="13" t="s">
        <v>29</v>
      </c>
      <c r="F131" s="16">
        <v>52.034999999999997</v>
      </c>
      <c r="G131" s="16">
        <v>34.491999999999997</v>
      </c>
      <c r="H131" s="16">
        <v>37.963999999999999</v>
      </c>
      <c r="I131" s="16">
        <v>21.776</v>
      </c>
      <c r="J131" s="16">
        <v>1.4059999999999999</v>
      </c>
      <c r="K131" s="16">
        <v>0</v>
      </c>
      <c r="L131" s="16">
        <v>0</v>
      </c>
      <c r="M131" s="16">
        <v>0</v>
      </c>
      <c r="N131" s="16">
        <v>4.7039999999999997</v>
      </c>
      <c r="O131" s="16">
        <v>24.094999999999999</v>
      </c>
      <c r="P131" s="16">
        <v>23.978000000000002</v>
      </c>
      <c r="Q131" s="16">
        <v>29.55</v>
      </c>
      <c r="R131" s="16">
        <f t="shared" si="5"/>
        <v>230.00000000000003</v>
      </c>
      <c r="S131" s="16">
        <v>874.2</v>
      </c>
      <c r="T131" s="17">
        <f t="shared" si="6"/>
        <v>2.1924807442995502E-2</v>
      </c>
      <c r="U131" s="17">
        <f t="shared" si="7"/>
        <v>2.1924807442995502E-2</v>
      </c>
      <c r="V131" s="16">
        <v>12</v>
      </c>
      <c r="X131" s="16">
        <v>2.085E-2</v>
      </c>
      <c r="Y131" s="18">
        <f t="shared" si="8"/>
        <v>1.0748074429955019E-3</v>
      </c>
    </row>
    <row r="132" spans="1:25" s="18" customFormat="1" ht="11.25" x14ac:dyDescent="0.2">
      <c r="A132" s="13">
        <f t="shared" si="9"/>
        <v>124</v>
      </c>
      <c r="B132" s="13" t="s">
        <v>75</v>
      </c>
      <c r="C132" s="13" t="s">
        <v>45</v>
      </c>
      <c r="D132" s="13" t="s">
        <v>30</v>
      </c>
      <c r="E132" s="13" t="s">
        <v>34</v>
      </c>
      <c r="F132" s="16">
        <v>109.833</v>
      </c>
      <c r="G132" s="16">
        <v>73.542000000000002</v>
      </c>
      <c r="H132" s="16">
        <v>77.284000000000006</v>
      </c>
      <c r="I132" s="16">
        <v>57.021999999999998</v>
      </c>
      <c r="J132" s="16">
        <v>5.9589999999999996</v>
      </c>
      <c r="K132" s="16">
        <v>0</v>
      </c>
      <c r="L132" s="16">
        <v>0</v>
      </c>
      <c r="M132" s="16">
        <v>0</v>
      </c>
      <c r="N132" s="16">
        <v>0</v>
      </c>
      <c r="O132" s="16">
        <v>96.878</v>
      </c>
      <c r="P132" s="16">
        <v>89.403000000000006</v>
      </c>
      <c r="Q132" s="16">
        <v>100.74299999999999</v>
      </c>
      <c r="R132" s="16">
        <f t="shared" si="5"/>
        <v>610.66399999999999</v>
      </c>
      <c r="S132" s="16">
        <v>3531.9</v>
      </c>
      <c r="T132" s="17">
        <f t="shared" si="6"/>
        <v>1.4408297705673055E-2</v>
      </c>
      <c r="U132" s="17">
        <f t="shared" si="7"/>
        <v>1.4408297705673055E-2</v>
      </c>
      <c r="V132" s="16">
        <v>12</v>
      </c>
      <c r="X132" s="16">
        <v>1.158E-2</v>
      </c>
      <c r="Y132" s="18">
        <f t="shared" si="8"/>
        <v>2.8282977056730552E-3</v>
      </c>
    </row>
    <row r="133" spans="1:25" s="18" customFormat="1" ht="11.25" x14ac:dyDescent="0.2">
      <c r="A133" s="13">
        <f t="shared" si="9"/>
        <v>125</v>
      </c>
      <c r="B133" s="13" t="s">
        <v>75</v>
      </c>
      <c r="C133" s="13" t="s">
        <v>80</v>
      </c>
      <c r="D133" s="13" t="s">
        <v>30</v>
      </c>
      <c r="E133" s="13" t="s">
        <v>34</v>
      </c>
      <c r="F133" s="16">
        <v>101.102</v>
      </c>
      <c r="G133" s="16">
        <v>101.102</v>
      </c>
      <c r="H133" s="16">
        <v>101.102</v>
      </c>
      <c r="I133" s="16">
        <v>101.102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101.102</v>
      </c>
      <c r="P133" s="16">
        <v>101.102</v>
      </c>
      <c r="Q133" s="16">
        <v>101.102</v>
      </c>
      <c r="R133" s="16">
        <f t="shared" si="5"/>
        <v>707.71399999999994</v>
      </c>
      <c r="S133" s="16">
        <v>3655.1</v>
      </c>
      <c r="T133" s="17">
        <f t="shared" si="6"/>
        <v>1.6135308655485941E-2</v>
      </c>
      <c r="U133" s="17">
        <f t="shared" si="7"/>
        <v>1.6135308655485941E-2</v>
      </c>
      <c r="V133" s="16">
        <v>12</v>
      </c>
      <c r="X133" s="16">
        <v>1.6140000000000002E-2</v>
      </c>
      <c r="Y133" s="18">
        <f t="shared" si="8"/>
        <v>-4.6913445140607524E-6</v>
      </c>
    </row>
    <row r="134" spans="1:25" s="18" customFormat="1" ht="11.25" x14ac:dyDescent="0.2">
      <c r="A134" s="13">
        <f t="shared" si="9"/>
        <v>126</v>
      </c>
      <c r="B134" s="13" t="s">
        <v>75</v>
      </c>
      <c r="C134" s="13" t="s">
        <v>63</v>
      </c>
      <c r="D134" s="13" t="s">
        <v>30</v>
      </c>
      <c r="E134" s="13" t="s">
        <v>34</v>
      </c>
      <c r="F134" s="16">
        <v>98.167000000000002</v>
      </c>
      <c r="G134" s="16">
        <v>98.167000000000002</v>
      </c>
      <c r="H134" s="16">
        <v>98.167000000000002</v>
      </c>
      <c r="I134" s="16">
        <v>98.167000000000002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98.167000000000002</v>
      </c>
      <c r="P134" s="16">
        <v>98.167000000000002</v>
      </c>
      <c r="Q134" s="16">
        <v>98.167000000000002</v>
      </c>
      <c r="R134" s="16">
        <f t="shared" si="5"/>
        <v>687.1690000000001</v>
      </c>
      <c r="S134" s="16">
        <v>3573.7</v>
      </c>
      <c r="T134" s="17">
        <f t="shared" si="6"/>
        <v>1.6023752226917019E-2</v>
      </c>
      <c r="U134" s="17">
        <f t="shared" si="7"/>
        <v>1.6023752226917019E-2</v>
      </c>
      <c r="V134" s="16">
        <v>12</v>
      </c>
      <c r="X134" s="16">
        <v>1.7250000000000001E-2</v>
      </c>
      <c r="Y134" s="18">
        <f t="shared" si="8"/>
        <v>-1.2262477730829828E-3</v>
      </c>
    </row>
    <row r="135" spans="1:25" s="18" customFormat="1" ht="11.25" x14ac:dyDescent="0.2">
      <c r="A135" s="13">
        <f t="shared" si="9"/>
        <v>127</v>
      </c>
      <c r="B135" s="13" t="s">
        <v>75</v>
      </c>
      <c r="C135" s="13" t="s">
        <v>81</v>
      </c>
      <c r="D135" s="13" t="s">
        <v>30</v>
      </c>
      <c r="E135" s="13" t="s">
        <v>34</v>
      </c>
      <c r="F135" s="16">
        <v>137.03700000000001</v>
      </c>
      <c r="G135" s="16">
        <v>91.161000000000001</v>
      </c>
      <c r="H135" s="16">
        <v>95.076999999999998</v>
      </c>
      <c r="I135" s="16">
        <v>66.441999999999993</v>
      </c>
      <c r="J135" s="16">
        <v>7.9470000000000001</v>
      </c>
      <c r="K135" s="16">
        <v>0</v>
      </c>
      <c r="L135" s="16">
        <v>0</v>
      </c>
      <c r="M135" s="16">
        <v>0</v>
      </c>
      <c r="N135" s="16">
        <v>14.746</v>
      </c>
      <c r="O135" s="16">
        <v>75.197999999999993</v>
      </c>
      <c r="P135" s="16">
        <v>103.167</v>
      </c>
      <c r="Q135" s="16">
        <v>112.1</v>
      </c>
      <c r="R135" s="16">
        <f t="shared" si="5"/>
        <v>702.875</v>
      </c>
      <c r="S135" s="16">
        <v>3592.7</v>
      </c>
      <c r="T135" s="17">
        <f t="shared" si="6"/>
        <v>1.6303314127721954E-2</v>
      </c>
      <c r="U135" s="17">
        <f t="shared" si="7"/>
        <v>1.6303314127721954E-2</v>
      </c>
      <c r="V135" s="16">
        <v>12</v>
      </c>
      <c r="X135" s="16">
        <v>1.371E-2</v>
      </c>
      <c r="Y135" s="18">
        <f t="shared" si="8"/>
        <v>2.5933141277219539E-3</v>
      </c>
    </row>
    <row r="136" spans="1:25" s="18" customFormat="1" ht="11.25" x14ac:dyDescent="0.2">
      <c r="A136" s="13">
        <f t="shared" si="9"/>
        <v>128</v>
      </c>
      <c r="B136" s="13" t="s">
        <v>75</v>
      </c>
      <c r="C136" s="13" t="s">
        <v>81</v>
      </c>
      <c r="D136" s="13" t="s">
        <v>30</v>
      </c>
      <c r="E136" s="13" t="s">
        <v>29</v>
      </c>
      <c r="F136" s="16">
        <v>14.459</v>
      </c>
      <c r="G136" s="16">
        <v>10.000999999999999</v>
      </c>
      <c r="H136" s="16">
        <v>10.202</v>
      </c>
      <c r="I136" s="16">
        <v>8.15</v>
      </c>
      <c r="J136" s="16">
        <v>1.111</v>
      </c>
      <c r="K136" s="16">
        <v>0</v>
      </c>
      <c r="L136" s="16">
        <v>0</v>
      </c>
      <c r="M136" s="16">
        <v>0</v>
      </c>
      <c r="N136" s="16">
        <v>1.6910000000000001</v>
      </c>
      <c r="O136" s="16">
        <v>7.984</v>
      </c>
      <c r="P136" s="16">
        <v>10.952999999999999</v>
      </c>
      <c r="Q136" s="16">
        <v>10.44</v>
      </c>
      <c r="R136" s="16">
        <f t="shared" si="5"/>
        <v>74.991</v>
      </c>
      <c r="S136" s="16">
        <v>858.6</v>
      </c>
      <c r="T136" s="17">
        <f t="shared" si="6"/>
        <v>7.2784183554623801E-3</v>
      </c>
      <c r="U136" s="17">
        <f t="shared" si="7"/>
        <v>7.2784183554623801E-3</v>
      </c>
      <c r="V136" s="16">
        <v>12</v>
      </c>
      <c r="X136" s="16">
        <v>1.189E-2</v>
      </c>
      <c r="Y136" s="18">
        <f t="shared" si="8"/>
        <v>-4.6115816445376195E-3</v>
      </c>
    </row>
    <row r="137" spans="1:25" s="18" customFormat="1" ht="11.25" x14ac:dyDescent="0.2">
      <c r="A137" s="13">
        <f t="shared" si="9"/>
        <v>129</v>
      </c>
      <c r="B137" s="13" t="s">
        <v>75</v>
      </c>
      <c r="C137" s="13" t="s">
        <v>82</v>
      </c>
      <c r="D137" s="13" t="s">
        <v>30</v>
      </c>
      <c r="E137" s="13" t="s">
        <v>34</v>
      </c>
      <c r="F137" s="16">
        <v>76.12</v>
      </c>
      <c r="G137" s="16">
        <v>49.652999999999999</v>
      </c>
      <c r="H137" s="16">
        <v>50.857999999999997</v>
      </c>
      <c r="I137" s="16">
        <v>37.122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43.447000000000003</v>
      </c>
      <c r="P137" s="16">
        <v>43.447000000000003</v>
      </c>
      <c r="Q137" s="16">
        <v>43.447000000000003</v>
      </c>
      <c r="R137" s="16">
        <f t="shared" ref="R137:R200" si="10">SUM(F137:Q137)</f>
        <v>344.09399999999999</v>
      </c>
      <c r="S137" s="16">
        <v>1583.6</v>
      </c>
      <c r="T137" s="17">
        <f t="shared" si="6"/>
        <v>1.8107160899216976E-2</v>
      </c>
      <c r="U137" s="17">
        <f t="shared" si="7"/>
        <v>1.8107160899216976E-2</v>
      </c>
      <c r="V137" s="16">
        <v>12</v>
      </c>
      <c r="X137" s="16">
        <v>1.711E-2</v>
      </c>
      <c r="Y137" s="18">
        <f t="shared" si="8"/>
        <v>9.9716089921697559E-4</v>
      </c>
    </row>
    <row r="138" spans="1:25" s="18" customFormat="1" ht="11.25" x14ac:dyDescent="0.2">
      <c r="A138" s="13">
        <f t="shared" si="9"/>
        <v>130</v>
      </c>
      <c r="B138" s="13" t="s">
        <v>75</v>
      </c>
      <c r="C138" s="13" t="s">
        <v>82</v>
      </c>
      <c r="D138" s="13" t="s">
        <v>30</v>
      </c>
      <c r="E138" s="13" t="s">
        <v>29</v>
      </c>
      <c r="F138" s="16">
        <v>71.477000000000004</v>
      </c>
      <c r="G138" s="16">
        <v>49.470999999999997</v>
      </c>
      <c r="H138" s="16">
        <v>54.747</v>
      </c>
      <c r="I138" s="16">
        <v>37.741999999999997</v>
      </c>
      <c r="J138" s="16">
        <v>3.964</v>
      </c>
      <c r="K138" s="16">
        <v>0</v>
      </c>
      <c r="L138" s="16">
        <v>0</v>
      </c>
      <c r="M138" s="16">
        <v>0</v>
      </c>
      <c r="N138" s="16">
        <v>7.7220000000000004</v>
      </c>
      <c r="O138" s="16">
        <v>39.396000000000001</v>
      </c>
      <c r="P138" s="16">
        <v>57.267000000000003</v>
      </c>
      <c r="Q138" s="16">
        <v>55.393000000000001</v>
      </c>
      <c r="R138" s="16">
        <f t="shared" si="10"/>
        <v>377.17899999999997</v>
      </c>
      <c r="S138" s="16">
        <v>1668</v>
      </c>
      <c r="T138" s="17">
        <f t="shared" ref="T138:T201" si="11">R138/S138/V138</f>
        <v>1.8843874900079934E-2</v>
      </c>
      <c r="U138" s="17">
        <f t="shared" ref="U138:U201" si="12">T138</f>
        <v>1.8843874900079934E-2</v>
      </c>
      <c r="V138" s="16">
        <v>12</v>
      </c>
      <c r="X138" s="16">
        <v>1.8800000000000001E-2</v>
      </c>
      <c r="Y138" s="18">
        <f t="shared" ref="Y138:Y201" si="13">T138-X138</f>
        <v>4.3874900079933499E-5</v>
      </c>
    </row>
    <row r="139" spans="1:25" s="18" customFormat="1" ht="11.25" x14ac:dyDescent="0.2">
      <c r="A139" s="13">
        <f t="shared" si="9"/>
        <v>131</v>
      </c>
      <c r="B139" s="13" t="s">
        <v>75</v>
      </c>
      <c r="C139" s="13" t="s">
        <v>47</v>
      </c>
      <c r="D139" s="13" t="s">
        <v>30</v>
      </c>
      <c r="E139" s="13" t="s">
        <v>30</v>
      </c>
      <c r="F139" s="16">
        <v>907.36900000000003</v>
      </c>
      <c r="G139" s="16">
        <v>518.70000000000005</v>
      </c>
      <c r="H139" s="16">
        <v>523.20000000000005</v>
      </c>
      <c r="I139" s="16">
        <v>321.142</v>
      </c>
      <c r="J139" s="16">
        <v>30.791</v>
      </c>
      <c r="K139" s="16">
        <v>0</v>
      </c>
      <c r="L139" s="16">
        <v>0</v>
      </c>
      <c r="M139" s="16">
        <v>0</v>
      </c>
      <c r="N139" s="16">
        <v>108.90600000000001</v>
      </c>
      <c r="O139" s="16">
        <v>450.28300000000002</v>
      </c>
      <c r="P139" s="16">
        <v>568.31799999999998</v>
      </c>
      <c r="Q139" s="16">
        <v>554.01499999999999</v>
      </c>
      <c r="R139" s="16">
        <f t="shared" si="10"/>
        <v>3982.7239999999997</v>
      </c>
      <c r="S139" s="16">
        <v>25787.200000000001</v>
      </c>
      <c r="T139" s="17">
        <f t="shared" si="11"/>
        <v>1.2870480962131082E-2</v>
      </c>
      <c r="U139" s="17">
        <f t="shared" si="12"/>
        <v>1.2870480962131082E-2</v>
      </c>
      <c r="V139" s="16">
        <v>12</v>
      </c>
      <c r="X139" s="16">
        <v>1.1860000000000001E-2</v>
      </c>
      <c r="Y139" s="18">
        <f t="shared" si="13"/>
        <v>1.0104809621310808E-3</v>
      </c>
    </row>
    <row r="140" spans="1:25" s="18" customFormat="1" ht="11.25" x14ac:dyDescent="0.2">
      <c r="A140" s="13">
        <f t="shared" ref="A140:A203" si="14">IF(A137="№ п/п",1,A139+1)</f>
        <v>132</v>
      </c>
      <c r="B140" s="13" t="s">
        <v>75</v>
      </c>
      <c r="C140" s="13" t="s">
        <v>83</v>
      </c>
      <c r="D140" s="13" t="s">
        <v>30</v>
      </c>
      <c r="E140" s="13" t="s">
        <v>34</v>
      </c>
      <c r="F140" s="16">
        <v>66.021000000000001</v>
      </c>
      <c r="G140" s="16">
        <v>66.021000000000001</v>
      </c>
      <c r="H140" s="16">
        <v>66.021000000000001</v>
      </c>
      <c r="I140" s="16">
        <v>66.021000000000001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66.021000000000001</v>
      </c>
      <c r="P140" s="16">
        <v>66.021000000000001</v>
      </c>
      <c r="Q140" s="16">
        <v>66.021000000000001</v>
      </c>
      <c r="R140" s="16">
        <f t="shared" si="10"/>
        <v>462.14700000000005</v>
      </c>
      <c r="S140" s="16">
        <v>2408</v>
      </c>
      <c r="T140" s="17">
        <f t="shared" si="11"/>
        <v>1.5993459302325583E-2</v>
      </c>
      <c r="U140" s="17">
        <f t="shared" si="12"/>
        <v>1.5993459302325583E-2</v>
      </c>
      <c r="V140" s="16">
        <v>12</v>
      </c>
      <c r="X140" s="16">
        <v>1.934E-2</v>
      </c>
      <c r="Y140" s="18">
        <f t="shared" si="13"/>
        <v>-3.3465406976744168E-3</v>
      </c>
    </row>
    <row r="141" spans="1:25" s="18" customFormat="1" ht="11.25" x14ac:dyDescent="0.2">
      <c r="A141" s="13">
        <f t="shared" si="14"/>
        <v>133</v>
      </c>
      <c r="B141" s="13" t="s">
        <v>75</v>
      </c>
      <c r="C141" s="13" t="s">
        <v>64</v>
      </c>
      <c r="D141" s="13" t="s">
        <v>30</v>
      </c>
      <c r="E141" s="13" t="s">
        <v>35</v>
      </c>
      <c r="F141" s="16">
        <v>145.34399999999999</v>
      </c>
      <c r="G141" s="16">
        <v>135.26400000000001</v>
      </c>
      <c r="H141" s="16">
        <v>117.27500000000001</v>
      </c>
      <c r="I141" s="16">
        <v>69.978999999999999</v>
      </c>
      <c r="J141" s="16">
        <v>8.0399999999999991</v>
      </c>
      <c r="K141" s="16">
        <v>0</v>
      </c>
      <c r="L141" s="16">
        <v>0</v>
      </c>
      <c r="M141" s="16">
        <v>0</v>
      </c>
      <c r="N141" s="16">
        <v>21.167000000000002</v>
      </c>
      <c r="O141" s="16">
        <v>101.273</v>
      </c>
      <c r="P141" s="16">
        <v>140.83500000000001</v>
      </c>
      <c r="Q141" s="16">
        <v>154.72399999999999</v>
      </c>
      <c r="R141" s="16">
        <f t="shared" si="10"/>
        <v>893.90100000000007</v>
      </c>
      <c r="S141" s="16">
        <v>5290.5</v>
      </c>
      <c r="T141" s="17">
        <f t="shared" si="11"/>
        <v>1.408028541725735E-2</v>
      </c>
      <c r="U141" s="17">
        <f t="shared" si="12"/>
        <v>1.408028541725735E-2</v>
      </c>
      <c r="V141" s="16">
        <v>12</v>
      </c>
      <c r="X141" s="16">
        <v>1.35E-2</v>
      </c>
      <c r="Y141" s="18">
        <f t="shared" si="13"/>
        <v>5.8028541725735003E-4</v>
      </c>
    </row>
    <row r="142" spans="1:25" s="18" customFormat="1" ht="11.25" x14ac:dyDescent="0.2">
      <c r="A142" s="13">
        <f t="shared" si="14"/>
        <v>134</v>
      </c>
      <c r="B142" s="13" t="s">
        <v>75</v>
      </c>
      <c r="C142" s="13" t="s">
        <v>84</v>
      </c>
      <c r="D142" s="13" t="s">
        <v>30</v>
      </c>
      <c r="E142" s="13" t="s">
        <v>34</v>
      </c>
      <c r="F142" s="16">
        <v>88.152000000000001</v>
      </c>
      <c r="G142" s="16">
        <v>88.512</v>
      </c>
      <c r="H142" s="16">
        <v>88.152000000000001</v>
      </c>
      <c r="I142" s="16">
        <v>88.152000000000001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88.512</v>
      </c>
      <c r="P142" s="16">
        <v>88.512</v>
      </c>
      <c r="Q142" s="16">
        <v>88.512</v>
      </c>
      <c r="R142" s="16">
        <f t="shared" si="10"/>
        <v>618.50399999999991</v>
      </c>
      <c r="S142" s="16">
        <v>3225.3</v>
      </c>
      <c r="T142" s="17">
        <f t="shared" si="11"/>
        <v>1.5980528943044057E-2</v>
      </c>
      <c r="U142" s="17">
        <f t="shared" si="12"/>
        <v>1.5980528943044057E-2</v>
      </c>
      <c r="V142" s="16">
        <v>12</v>
      </c>
      <c r="X142" s="16">
        <v>1.498E-2</v>
      </c>
      <c r="Y142" s="18">
        <f t="shared" si="13"/>
        <v>1.0005289430440566E-3</v>
      </c>
    </row>
    <row r="143" spans="1:25" s="18" customFormat="1" ht="11.25" x14ac:dyDescent="0.2">
      <c r="A143" s="13">
        <f t="shared" si="14"/>
        <v>135</v>
      </c>
      <c r="B143" s="13" t="s">
        <v>75</v>
      </c>
      <c r="C143" s="13" t="s">
        <v>65</v>
      </c>
      <c r="D143" s="13" t="s">
        <v>30</v>
      </c>
      <c r="E143" s="13" t="s">
        <v>34</v>
      </c>
      <c r="F143" s="16">
        <v>113.18899999999999</v>
      </c>
      <c r="G143" s="16">
        <v>72.691999999999993</v>
      </c>
      <c r="H143" s="16">
        <v>76.533000000000001</v>
      </c>
      <c r="I143" s="16">
        <v>58.024000000000001</v>
      </c>
      <c r="J143" s="16">
        <v>7.1520000000000001</v>
      </c>
      <c r="K143" s="16">
        <v>0</v>
      </c>
      <c r="L143" s="16">
        <v>0</v>
      </c>
      <c r="M143" s="16">
        <v>0</v>
      </c>
      <c r="N143" s="16">
        <v>17.420000000000002</v>
      </c>
      <c r="O143" s="16">
        <v>62.134999999999998</v>
      </c>
      <c r="P143" s="16">
        <v>87.795000000000002</v>
      </c>
      <c r="Q143" s="16">
        <v>95.587000000000003</v>
      </c>
      <c r="R143" s="16">
        <f t="shared" si="10"/>
        <v>590.52700000000004</v>
      </c>
      <c r="S143" s="16">
        <v>3636.7</v>
      </c>
      <c r="T143" s="17">
        <f t="shared" si="11"/>
        <v>1.3531658738233381E-2</v>
      </c>
      <c r="U143" s="17">
        <f t="shared" si="12"/>
        <v>1.3531658738233381E-2</v>
      </c>
      <c r="V143" s="16">
        <v>12</v>
      </c>
      <c r="X143" s="16">
        <v>1.3599999999999999E-2</v>
      </c>
      <c r="Y143" s="18">
        <f t="shared" si="13"/>
        <v>-6.8341261766618339E-5</v>
      </c>
    </row>
    <row r="144" spans="1:25" s="18" customFormat="1" ht="11.25" x14ac:dyDescent="0.2">
      <c r="A144" s="13">
        <f t="shared" si="14"/>
        <v>136</v>
      </c>
      <c r="B144" s="13" t="s">
        <v>75</v>
      </c>
      <c r="C144" s="13" t="s">
        <v>85</v>
      </c>
      <c r="D144" s="13" t="s">
        <v>30</v>
      </c>
      <c r="E144" s="13" t="s">
        <v>36</v>
      </c>
      <c r="F144" s="16">
        <v>66.075000000000003</v>
      </c>
      <c r="G144" s="16">
        <v>66.075000000000003</v>
      </c>
      <c r="H144" s="16">
        <v>66.075000000000003</v>
      </c>
      <c r="I144" s="16">
        <v>66.075000000000003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66.075000000000003</v>
      </c>
      <c r="P144" s="16">
        <v>66.075000000000003</v>
      </c>
      <c r="Q144" s="16">
        <v>66.075000000000003</v>
      </c>
      <c r="R144" s="16">
        <f t="shared" si="10"/>
        <v>462.52499999999998</v>
      </c>
      <c r="S144" s="16">
        <v>2408.6999999999998</v>
      </c>
      <c r="T144" s="17">
        <f t="shared" si="11"/>
        <v>1.6001888985759955E-2</v>
      </c>
      <c r="U144" s="17">
        <f t="shared" si="12"/>
        <v>1.6001888985759955E-2</v>
      </c>
      <c r="V144" s="16">
        <v>12</v>
      </c>
      <c r="X144" s="16">
        <v>1.511E-2</v>
      </c>
      <c r="Y144" s="18">
        <f t="shared" si="13"/>
        <v>8.9188898575995497E-4</v>
      </c>
    </row>
    <row r="145" spans="1:25" s="18" customFormat="1" ht="11.25" x14ac:dyDescent="0.2">
      <c r="A145" s="13">
        <f t="shared" si="14"/>
        <v>137</v>
      </c>
      <c r="B145" s="13" t="s">
        <v>75</v>
      </c>
      <c r="C145" s="13" t="s">
        <v>86</v>
      </c>
      <c r="D145" s="13" t="s">
        <v>30</v>
      </c>
      <c r="E145" s="13" t="s">
        <v>30</v>
      </c>
      <c r="F145" s="16">
        <v>58.676000000000002</v>
      </c>
      <c r="G145" s="16">
        <v>39.189</v>
      </c>
      <c r="H145" s="16">
        <v>39.604999999999997</v>
      </c>
      <c r="I145" s="16">
        <v>4.4279999999999999</v>
      </c>
      <c r="J145" s="16">
        <v>4.4580000000000002</v>
      </c>
      <c r="K145" s="16">
        <v>0</v>
      </c>
      <c r="L145" s="16">
        <v>0</v>
      </c>
      <c r="M145" s="16">
        <v>0</v>
      </c>
      <c r="N145" s="16">
        <v>0</v>
      </c>
      <c r="O145" s="16">
        <v>37.082999999999998</v>
      </c>
      <c r="P145" s="16">
        <v>37.082999999999998</v>
      </c>
      <c r="Q145" s="16">
        <v>37.082999999999998</v>
      </c>
      <c r="R145" s="16">
        <f t="shared" si="10"/>
        <v>257.60500000000002</v>
      </c>
      <c r="S145" s="16">
        <v>1279.3</v>
      </c>
      <c r="T145" s="17">
        <f t="shared" si="11"/>
        <v>1.6780335600198027E-2</v>
      </c>
      <c r="U145" s="17">
        <f t="shared" si="12"/>
        <v>1.6780335600198027E-2</v>
      </c>
      <c r="V145" s="16">
        <v>12</v>
      </c>
      <c r="X145" s="16">
        <v>1.967E-2</v>
      </c>
      <c r="Y145" s="18">
        <f t="shared" si="13"/>
        <v>-2.8896643998019729E-3</v>
      </c>
    </row>
    <row r="146" spans="1:25" s="18" customFormat="1" ht="11.25" x14ac:dyDescent="0.2">
      <c r="A146" s="13">
        <f t="shared" si="14"/>
        <v>138</v>
      </c>
      <c r="B146" s="13" t="s">
        <v>75</v>
      </c>
      <c r="C146" s="13" t="s">
        <v>87</v>
      </c>
      <c r="D146" s="13" t="s">
        <v>30</v>
      </c>
      <c r="E146" s="13" t="s">
        <v>30</v>
      </c>
      <c r="F146" s="16">
        <v>85.831999999999994</v>
      </c>
      <c r="G146" s="16">
        <v>55.988999999999997</v>
      </c>
      <c r="H146" s="16">
        <v>55.991</v>
      </c>
      <c r="I146" s="16">
        <v>44.192</v>
      </c>
      <c r="J146" s="16">
        <v>5.56</v>
      </c>
      <c r="K146" s="16">
        <v>0</v>
      </c>
      <c r="L146" s="16">
        <v>0</v>
      </c>
      <c r="M146" s="16">
        <v>0</v>
      </c>
      <c r="N146" s="16">
        <v>4.5810000000000004</v>
      </c>
      <c r="O146" s="16">
        <v>34.24</v>
      </c>
      <c r="P146" s="16">
        <v>112.962</v>
      </c>
      <c r="Q146" s="16">
        <v>112.962</v>
      </c>
      <c r="R146" s="16">
        <f t="shared" si="10"/>
        <v>512.30899999999997</v>
      </c>
      <c r="S146" s="16">
        <v>4118.3999999999996</v>
      </c>
      <c r="T146" s="17">
        <f t="shared" si="11"/>
        <v>1.0366262788137789E-2</v>
      </c>
      <c r="U146" s="17">
        <f t="shared" si="12"/>
        <v>1.0366262788137789E-2</v>
      </c>
      <c r="V146" s="16">
        <v>12</v>
      </c>
      <c r="X146" s="16">
        <v>6.9100000000000003E-3</v>
      </c>
      <c r="Y146" s="18">
        <f t="shared" si="13"/>
        <v>3.4562627881377884E-3</v>
      </c>
    </row>
    <row r="147" spans="1:25" s="18" customFormat="1" ht="11.25" x14ac:dyDescent="0.2">
      <c r="A147" s="13">
        <f t="shared" si="14"/>
        <v>139</v>
      </c>
      <c r="B147" s="13" t="s">
        <v>75</v>
      </c>
      <c r="C147" s="13" t="s">
        <v>88</v>
      </c>
      <c r="D147" s="13" t="s">
        <v>30</v>
      </c>
      <c r="E147" s="13" t="s">
        <v>30</v>
      </c>
      <c r="F147" s="16">
        <v>161.18</v>
      </c>
      <c r="G147" s="16">
        <v>105.887</v>
      </c>
      <c r="H147" s="16">
        <v>106.53400000000001</v>
      </c>
      <c r="I147" s="16">
        <v>84.6</v>
      </c>
      <c r="J147" s="16">
        <v>10.535</v>
      </c>
      <c r="K147" s="16">
        <v>0</v>
      </c>
      <c r="L147" s="16">
        <v>0</v>
      </c>
      <c r="M147" s="16">
        <v>0</v>
      </c>
      <c r="N147" s="16">
        <v>15.297000000000001</v>
      </c>
      <c r="O147" s="16">
        <v>61.064</v>
      </c>
      <c r="P147" s="16">
        <v>123.28100000000001</v>
      </c>
      <c r="Q147" s="16">
        <v>124.46</v>
      </c>
      <c r="R147" s="16">
        <f t="shared" si="10"/>
        <v>792.83800000000019</v>
      </c>
      <c r="S147" s="16">
        <v>4534.3999999999996</v>
      </c>
      <c r="T147" s="17">
        <f t="shared" si="11"/>
        <v>1.4570799517760531E-2</v>
      </c>
      <c r="U147" s="17">
        <f t="shared" si="12"/>
        <v>1.4570799517760531E-2</v>
      </c>
      <c r="V147" s="16">
        <v>12</v>
      </c>
      <c r="X147" s="16">
        <v>1.1939999999999999E-2</v>
      </c>
      <c r="Y147" s="18">
        <f t="shared" si="13"/>
        <v>2.630799517760532E-3</v>
      </c>
    </row>
    <row r="148" spans="1:25" s="18" customFormat="1" ht="11.25" x14ac:dyDescent="0.2">
      <c r="A148" s="13">
        <f t="shared" si="14"/>
        <v>140</v>
      </c>
      <c r="B148" s="13" t="s">
        <v>75</v>
      </c>
      <c r="C148" s="13" t="s">
        <v>89</v>
      </c>
      <c r="D148" s="13" t="s">
        <v>30</v>
      </c>
      <c r="E148" s="13" t="s">
        <v>32</v>
      </c>
      <c r="F148" s="16">
        <v>126.473</v>
      </c>
      <c r="G148" s="16">
        <v>83.311000000000007</v>
      </c>
      <c r="H148" s="16">
        <v>84.14</v>
      </c>
      <c r="I148" s="16">
        <v>60.34</v>
      </c>
      <c r="J148" s="16">
        <v>7.3609999999999998</v>
      </c>
      <c r="K148" s="16">
        <v>0</v>
      </c>
      <c r="L148" s="16">
        <v>0</v>
      </c>
      <c r="M148" s="16">
        <v>0</v>
      </c>
      <c r="N148" s="16">
        <v>10.932</v>
      </c>
      <c r="O148" s="16">
        <v>61.536000000000001</v>
      </c>
      <c r="P148" s="16">
        <v>73.206999999999994</v>
      </c>
      <c r="Q148" s="16">
        <v>73.206999999999994</v>
      </c>
      <c r="R148" s="16">
        <f t="shared" si="10"/>
        <v>580.50700000000006</v>
      </c>
      <c r="S148" s="16">
        <v>2668.7</v>
      </c>
      <c r="T148" s="17">
        <f t="shared" si="11"/>
        <v>1.8127021895804452E-2</v>
      </c>
      <c r="U148" s="17">
        <f t="shared" si="12"/>
        <v>1.8127021895804452E-2</v>
      </c>
      <c r="V148" s="16">
        <v>12</v>
      </c>
      <c r="X148" s="16">
        <v>1.5720000000000001E-2</v>
      </c>
      <c r="Y148" s="18">
        <f t="shared" si="13"/>
        <v>2.4070218958044502E-3</v>
      </c>
    </row>
    <row r="149" spans="1:25" s="18" customFormat="1" ht="11.25" x14ac:dyDescent="0.2">
      <c r="A149" s="13">
        <f t="shared" si="14"/>
        <v>141</v>
      </c>
      <c r="B149" s="13" t="s">
        <v>75</v>
      </c>
      <c r="C149" s="13" t="s">
        <v>90</v>
      </c>
      <c r="D149" s="13" t="s">
        <v>30</v>
      </c>
      <c r="E149" s="13" t="s">
        <v>34</v>
      </c>
      <c r="F149" s="16">
        <v>96.465999999999994</v>
      </c>
      <c r="G149" s="16">
        <v>95.135000000000005</v>
      </c>
      <c r="H149" s="16">
        <v>95.113</v>
      </c>
      <c r="I149" s="16">
        <v>96.465999999999994</v>
      </c>
      <c r="J149" s="16">
        <v>13.034000000000001</v>
      </c>
      <c r="K149" s="16">
        <v>0</v>
      </c>
      <c r="L149" s="16">
        <v>0</v>
      </c>
      <c r="M149" s="16">
        <v>0</v>
      </c>
      <c r="N149" s="16">
        <v>11.464</v>
      </c>
      <c r="O149" s="16">
        <v>49.225000000000001</v>
      </c>
      <c r="P149" s="16">
        <v>72.835999999999999</v>
      </c>
      <c r="Q149" s="16">
        <v>83.183000000000007</v>
      </c>
      <c r="R149" s="16">
        <f t="shared" si="10"/>
        <v>612.92200000000003</v>
      </c>
      <c r="S149" s="16">
        <v>3083.5</v>
      </c>
      <c r="T149" s="17">
        <f t="shared" si="11"/>
        <v>1.6564564077617427E-2</v>
      </c>
      <c r="U149" s="17">
        <f t="shared" si="12"/>
        <v>1.6564564077617427E-2</v>
      </c>
      <c r="V149" s="16">
        <v>12</v>
      </c>
      <c r="X149" s="16">
        <v>1.461E-2</v>
      </c>
      <c r="Y149" s="18">
        <f t="shared" si="13"/>
        <v>1.954564077617427E-3</v>
      </c>
    </row>
    <row r="150" spans="1:25" s="18" customFormat="1" ht="11.25" x14ac:dyDescent="0.2">
      <c r="A150" s="13">
        <f t="shared" si="14"/>
        <v>142</v>
      </c>
      <c r="B150" s="13" t="s">
        <v>75</v>
      </c>
      <c r="C150" s="13" t="s">
        <v>90</v>
      </c>
      <c r="D150" s="13" t="s">
        <v>30</v>
      </c>
      <c r="E150" s="13" t="s">
        <v>32</v>
      </c>
      <c r="F150" s="16">
        <v>134.87</v>
      </c>
      <c r="G150" s="16">
        <v>83.373999999999995</v>
      </c>
      <c r="H150" s="16">
        <v>87.843000000000004</v>
      </c>
      <c r="I150" s="16">
        <v>61.387999999999998</v>
      </c>
      <c r="J150" s="16">
        <v>7.6779999999999999</v>
      </c>
      <c r="K150" s="16">
        <v>0</v>
      </c>
      <c r="L150" s="16">
        <v>0</v>
      </c>
      <c r="M150" s="16">
        <v>0</v>
      </c>
      <c r="N150" s="16">
        <v>20.382000000000001</v>
      </c>
      <c r="O150" s="16">
        <v>70.367000000000004</v>
      </c>
      <c r="P150" s="16">
        <v>119.502</v>
      </c>
      <c r="Q150" s="16">
        <v>136.07599999999999</v>
      </c>
      <c r="R150" s="16">
        <f t="shared" si="10"/>
        <v>721.48</v>
      </c>
      <c r="S150" s="16">
        <v>3406.1</v>
      </c>
      <c r="T150" s="17">
        <f t="shared" si="11"/>
        <v>1.765166417114393E-2</v>
      </c>
      <c r="U150" s="17">
        <f t="shared" si="12"/>
        <v>1.765166417114393E-2</v>
      </c>
      <c r="V150" s="16">
        <v>12</v>
      </c>
      <c r="X150" s="16">
        <v>1.521E-2</v>
      </c>
      <c r="Y150" s="18">
        <f t="shared" si="13"/>
        <v>2.4416641711439303E-3</v>
      </c>
    </row>
    <row r="151" spans="1:25" s="18" customFormat="1" ht="11.25" x14ac:dyDescent="0.2">
      <c r="A151" s="13">
        <f t="shared" si="14"/>
        <v>143</v>
      </c>
      <c r="B151" s="13" t="s">
        <v>75</v>
      </c>
      <c r="C151" s="13" t="s">
        <v>91</v>
      </c>
      <c r="D151" s="13" t="s">
        <v>30</v>
      </c>
      <c r="E151" s="13" t="s">
        <v>30</v>
      </c>
      <c r="F151" s="16">
        <v>141.36000000000001</v>
      </c>
      <c r="G151" s="16">
        <v>93.381</v>
      </c>
      <c r="H151" s="16">
        <v>92.637</v>
      </c>
      <c r="I151" s="16">
        <v>28.126999999999999</v>
      </c>
      <c r="J151" s="16">
        <v>1.7809999999999999</v>
      </c>
      <c r="K151" s="16">
        <v>0</v>
      </c>
      <c r="L151" s="16">
        <v>0</v>
      </c>
      <c r="M151" s="16">
        <v>0</v>
      </c>
      <c r="N151" s="16">
        <v>25</v>
      </c>
      <c r="O151" s="16">
        <v>40.109000000000002</v>
      </c>
      <c r="P151" s="16">
        <v>66.239999999999995</v>
      </c>
      <c r="Q151" s="16">
        <v>66.239999999999995</v>
      </c>
      <c r="R151" s="16">
        <f t="shared" si="10"/>
        <v>554.875</v>
      </c>
      <c r="S151" s="16">
        <v>2415.6</v>
      </c>
      <c r="T151" s="17">
        <f t="shared" si="11"/>
        <v>1.9142069603135178E-2</v>
      </c>
      <c r="U151" s="17">
        <f t="shared" si="12"/>
        <v>1.9142069603135178E-2</v>
      </c>
      <c r="V151" s="16">
        <v>12</v>
      </c>
      <c r="X151" s="16">
        <v>2.01E-2</v>
      </c>
      <c r="Y151" s="18">
        <f t="shared" si="13"/>
        <v>-9.5793039686482145E-4</v>
      </c>
    </row>
    <row r="152" spans="1:25" s="18" customFormat="1" ht="11.25" x14ac:dyDescent="0.2">
      <c r="A152" s="13">
        <f t="shared" si="14"/>
        <v>144</v>
      </c>
      <c r="B152" s="13" t="s">
        <v>92</v>
      </c>
      <c r="C152" s="13" t="s">
        <v>49</v>
      </c>
      <c r="D152" s="13" t="s">
        <v>30</v>
      </c>
      <c r="E152" s="13" t="s">
        <v>30</v>
      </c>
      <c r="F152" s="16">
        <v>318.82400000000001</v>
      </c>
      <c r="G152" s="16">
        <v>192.661</v>
      </c>
      <c r="H152" s="16">
        <v>191.756</v>
      </c>
      <c r="I152" s="16">
        <v>121.629</v>
      </c>
      <c r="J152" s="16">
        <v>10.218999999999999</v>
      </c>
      <c r="K152" s="16">
        <v>0</v>
      </c>
      <c r="L152" s="16">
        <v>0</v>
      </c>
      <c r="M152" s="16">
        <v>0</v>
      </c>
      <c r="N152" s="16">
        <v>31.274000000000001</v>
      </c>
      <c r="O152" s="16">
        <v>154.01499999999999</v>
      </c>
      <c r="P152" s="16">
        <v>208.876</v>
      </c>
      <c r="Q152" s="16">
        <v>233.49700000000001</v>
      </c>
      <c r="R152" s="16">
        <f t="shared" si="10"/>
        <v>1462.7510000000002</v>
      </c>
      <c r="S152" s="16">
        <v>10547.6</v>
      </c>
      <c r="T152" s="17">
        <f t="shared" si="11"/>
        <v>1.1556744346265186E-2</v>
      </c>
      <c r="U152" s="17">
        <f t="shared" si="12"/>
        <v>1.1556744346265186E-2</v>
      </c>
      <c r="V152" s="16">
        <v>12</v>
      </c>
      <c r="X152" s="16">
        <v>1.0030000000000001E-2</v>
      </c>
      <c r="Y152" s="18">
        <f t="shared" si="13"/>
        <v>1.5267443462651849E-3</v>
      </c>
    </row>
    <row r="153" spans="1:25" s="18" customFormat="1" ht="11.25" x14ac:dyDescent="0.2">
      <c r="A153" s="13">
        <f t="shared" si="14"/>
        <v>145</v>
      </c>
      <c r="B153" s="13" t="s">
        <v>92</v>
      </c>
      <c r="C153" s="13" t="s">
        <v>50</v>
      </c>
      <c r="D153" s="13" t="s">
        <v>30</v>
      </c>
      <c r="E153" s="13" t="s">
        <v>36</v>
      </c>
      <c r="F153" s="16">
        <v>554.17600000000004</v>
      </c>
      <c r="G153" s="16">
        <v>281.94200000000001</v>
      </c>
      <c r="H153" s="16">
        <v>278.47000000000003</v>
      </c>
      <c r="I153" s="16">
        <v>172.67400000000001</v>
      </c>
      <c r="J153" s="16">
        <v>15.962999999999999</v>
      </c>
      <c r="K153" s="16">
        <v>0</v>
      </c>
      <c r="L153" s="16">
        <v>0</v>
      </c>
      <c r="M153" s="16">
        <v>0</v>
      </c>
      <c r="N153" s="16">
        <v>63.01</v>
      </c>
      <c r="O153" s="16">
        <v>219.52</v>
      </c>
      <c r="P153" s="16">
        <v>324.81599999999997</v>
      </c>
      <c r="Q153" s="16">
        <v>365.86700000000002</v>
      </c>
      <c r="R153" s="16">
        <f t="shared" si="10"/>
        <v>2276.4380000000001</v>
      </c>
      <c r="S153" s="16">
        <v>17877.7</v>
      </c>
      <c r="T153" s="17">
        <f t="shared" si="11"/>
        <v>1.061116176391072E-2</v>
      </c>
      <c r="U153" s="17">
        <f t="shared" si="12"/>
        <v>1.061116176391072E-2</v>
      </c>
      <c r="V153" s="16">
        <v>12</v>
      </c>
      <c r="X153" s="16">
        <v>1.333E-2</v>
      </c>
      <c r="Y153" s="18">
        <f t="shared" si="13"/>
        <v>-2.7188382360892795E-3</v>
      </c>
    </row>
    <row r="154" spans="1:25" s="18" customFormat="1" ht="11.25" x14ac:dyDescent="0.2">
      <c r="A154" s="13">
        <f t="shared" si="14"/>
        <v>146</v>
      </c>
      <c r="B154" s="13" t="s">
        <v>93</v>
      </c>
      <c r="C154" s="13" t="s">
        <v>29</v>
      </c>
      <c r="D154" s="13" t="s">
        <v>30</v>
      </c>
      <c r="E154" s="13" t="s">
        <v>30</v>
      </c>
      <c r="F154" s="16">
        <v>58.149000000000001</v>
      </c>
      <c r="G154" s="16">
        <v>58.149000000000001</v>
      </c>
      <c r="H154" s="16">
        <v>58.149000000000001</v>
      </c>
      <c r="I154" s="16">
        <v>58.149000000000001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58.149000000000001</v>
      </c>
      <c r="P154" s="16">
        <v>58.149000000000001</v>
      </c>
      <c r="Q154" s="16">
        <v>58.149000000000001</v>
      </c>
      <c r="R154" s="16">
        <f t="shared" si="10"/>
        <v>407.04300000000001</v>
      </c>
      <c r="S154" s="16">
        <v>2125</v>
      </c>
      <c r="T154" s="17">
        <f t="shared" si="11"/>
        <v>1.5962470588235293E-2</v>
      </c>
      <c r="U154" s="17">
        <f t="shared" si="12"/>
        <v>1.5962470588235293E-2</v>
      </c>
      <c r="V154" s="16">
        <v>12</v>
      </c>
      <c r="X154" s="16">
        <v>1.5959999999999998E-2</v>
      </c>
      <c r="Y154" s="18">
        <f t="shared" si="13"/>
        <v>2.4705882352947517E-6</v>
      </c>
    </row>
    <row r="155" spans="1:25" s="18" customFormat="1" ht="11.25" x14ac:dyDescent="0.2">
      <c r="A155" s="13">
        <f t="shared" si="14"/>
        <v>147</v>
      </c>
      <c r="B155" s="13" t="s">
        <v>93</v>
      </c>
      <c r="C155" s="13" t="s">
        <v>32</v>
      </c>
      <c r="D155" s="13" t="s">
        <v>30</v>
      </c>
      <c r="E155" s="13" t="s">
        <v>30</v>
      </c>
      <c r="F155" s="16">
        <v>119.084</v>
      </c>
      <c r="G155" s="16">
        <v>75.049000000000007</v>
      </c>
      <c r="H155" s="16">
        <v>74.072000000000003</v>
      </c>
      <c r="I155" s="16">
        <v>49.875999999999998</v>
      </c>
      <c r="J155" s="16">
        <v>4.8250000000000002</v>
      </c>
      <c r="K155" s="16">
        <v>0</v>
      </c>
      <c r="L155" s="16">
        <v>0</v>
      </c>
      <c r="M155" s="16">
        <v>0</v>
      </c>
      <c r="N155" s="16">
        <v>16.529</v>
      </c>
      <c r="O155" s="16">
        <v>57.73</v>
      </c>
      <c r="P155" s="16">
        <v>82.813999999999993</v>
      </c>
      <c r="Q155" s="16">
        <v>92.263000000000005</v>
      </c>
      <c r="R155" s="16">
        <f t="shared" si="10"/>
        <v>572.24200000000008</v>
      </c>
      <c r="S155" s="16">
        <v>3605.9</v>
      </c>
      <c r="T155" s="17">
        <f t="shared" si="11"/>
        <v>1.3224668829788219E-2</v>
      </c>
      <c r="U155" s="17">
        <f t="shared" si="12"/>
        <v>1.3224668829788219E-2</v>
      </c>
      <c r="V155" s="16">
        <v>12</v>
      </c>
      <c r="X155" s="16">
        <v>1.14E-2</v>
      </c>
      <c r="Y155" s="18">
        <f t="shared" si="13"/>
        <v>1.8246688297882188E-3</v>
      </c>
    </row>
    <row r="156" spans="1:25" s="18" customFormat="1" ht="11.25" x14ac:dyDescent="0.2">
      <c r="A156" s="13">
        <f t="shared" si="14"/>
        <v>148</v>
      </c>
      <c r="B156" s="13" t="s">
        <v>93</v>
      </c>
      <c r="C156" s="13" t="s">
        <v>33</v>
      </c>
      <c r="D156" s="13" t="s">
        <v>30</v>
      </c>
      <c r="E156" s="13" t="s">
        <v>30</v>
      </c>
      <c r="F156" s="16">
        <v>76.265000000000001</v>
      </c>
      <c r="G156" s="16">
        <v>49.148000000000003</v>
      </c>
      <c r="H156" s="16">
        <v>48.728999999999999</v>
      </c>
      <c r="I156" s="16">
        <v>33.177999999999997</v>
      </c>
      <c r="J156" s="16">
        <v>2.8130000000000002</v>
      </c>
      <c r="K156" s="16">
        <v>0</v>
      </c>
      <c r="L156" s="16">
        <v>0</v>
      </c>
      <c r="M156" s="16">
        <v>0</v>
      </c>
      <c r="N156" s="16">
        <v>12.205</v>
      </c>
      <c r="O156" s="16">
        <v>38.585000000000001</v>
      </c>
      <c r="P156" s="16">
        <v>55.082999999999998</v>
      </c>
      <c r="Q156" s="16">
        <v>60.179000000000002</v>
      </c>
      <c r="R156" s="16">
        <f t="shared" si="10"/>
        <v>376.18499999999995</v>
      </c>
      <c r="S156" s="16">
        <v>1955.2</v>
      </c>
      <c r="T156" s="17">
        <f t="shared" si="11"/>
        <v>1.6033525981996723E-2</v>
      </c>
      <c r="U156" s="17">
        <f t="shared" si="12"/>
        <v>1.6033525981996723E-2</v>
      </c>
      <c r="V156" s="16">
        <v>12</v>
      </c>
      <c r="X156" s="16">
        <v>1.5140000000000001E-2</v>
      </c>
      <c r="Y156" s="18">
        <f t="shared" si="13"/>
        <v>8.935259819967227E-4</v>
      </c>
    </row>
    <row r="157" spans="1:25" s="18" customFormat="1" ht="11.25" x14ac:dyDescent="0.2">
      <c r="A157" s="13">
        <f t="shared" si="14"/>
        <v>149</v>
      </c>
      <c r="B157" s="13" t="s">
        <v>93</v>
      </c>
      <c r="C157" s="13" t="s">
        <v>49</v>
      </c>
      <c r="D157" s="13" t="s">
        <v>30</v>
      </c>
      <c r="E157" s="13" t="s">
        <v>30</v>
      </c>
      <c r="F157" s="16">
        <v>94.507999999999996</v>
      </c>
      <c r="G157" s="16">
        <v>58.649000000000001</v>
      </c>
      <c r="H157" s="16">
        <v>57.901000000000003</v>
      </c>
      <c r="I157" s="16">
        <v>38.853000000000002</v>
      </c>
      <c r="J157" s="16">
        <v>3.8639999999999999</v>
      </c>
      <c r="K157" s="16">
        <v>0</v>
      </c>
      <c r="L157" s="16">
        <v>0</v>
      </c>
      <c r="M157" s="16">
        <v>0</v>
      </c>
      <c r="N157" s="16">
        <v>11.791</v>
      </c>
      <c r="O157" s="16">
        <v>45.195999999999998</v>
      </c>
      <c r="P157" s="16">
        <v>65.66</v>
      </c>
      <c r="Q157" s="16">
        <v>72.727999999999994</v>
      </c>
      <c r="R157" s="16">
        <f t="shared" si="10"/>
        <v>449.15000000000003</v>
      </c>
      <c r="S157" s="16">
        <v>2028.8</v>
      </c>
      <c r="T157" s="17">
        <f t="shared" si="11"/>
        <v>1.8448918901156679E-2</v>
      </c>
      <c r="U157" s="17">
        <f t="shared" si="12"/>
        <v>1.8448918901156679E-2</v>
      </c>
      <c r="V157" s="16">
        <v>12</v>
      </c>
      <c r="X157" s="16">
        <v>1.6209999999999999E-2</v>
      </c>
      <c r="Y157" s="18">
        <f t="shared" si="13"/>
        <v>2.23891890115668E-3</v>
      </c>
    </row>
    <row r="158" spans="1:25" s="18" customFormat="1" ht="11.25" x14ac:dyDescent="0.2">
      <c r="A158" s="13">
        <f t="shared" si="14"/>
        <v>150</v>
      </c>
      <c r="B158" s="13" t="s">
        <v>93</v>
      </c>
      <c r="C158" s="13" t="s">
        <v>35</v>
      </c>
      <c r="D158" s="13" t="s">
        <v>30</v>
      </c>
      <c r="E158" s="13" t="s">
        <v>30</v>
      </c>
      <c r="F158" s="16">
        <v>78.965999999999994</v>
      </c>
      <c r="G158" s="16">
        <v>49.313000000000002</v>
      </c>
      <c r="H158" s="16">
        <v>48.734999999999999</v>
      </c>
      <c r="I158" s="16">
        <v>32.206000000000003</v>
      </c>
      <c r="J158" s="16">
        <v>3.177</v>
      </c>
      <c r="K158" s="16">
        <v>0</v>
      </c>
      <c r="L158" s="16">
        <v>0</v>
      </c>
      <c r="M158" s="16">
        <v>0</v>
      </c>
      <c r="N158" s="16">
        <v>0</v>
      </c>
      <c r="O158" s="16">
        <v>40.959000000000003</v>
      </c>
      <c r="P158" s="16">
        <v>55.668999999999997</v>
      </c>
      <c r="Q158" s="16">
        <v>53.704999999999998</v>
      </c>
      <c r="R158" s="16">
        <f t="shared" si="10"/>
        <v>362.73</v>
      </c>
      <c r="S158" s="16">
        <v>1959</v>
      </c>
      <c r="T158" s="17">
        <f t="shared" si="11"/>
        <v>1.5430066360387955E-2</v>
      </c>
      <c r="U158" s="17">
        <f t="shared" si="12"/>
        <v>1.5430066360387955E-2</v>
      </c>
      <c r="V158" s="16">
        <v>12</v>
      </c>
      <c r="X158" s="16">
        <v>1.4149999999999999E-2</v>
      </c>
      <c r="Y158" s="18">
        <f t="shared" si="13"/>
        <v>1.2800663603879554E-3</v>
      </c>
    </row>
    <row r="159" spans="1:25" s="18" customFormat="1" ht="11.25" x14ac:dyDescent="0.2">
      <c r="A159" s="13">
        <f t="shared" si="14"/>
        <v>151</v>
      </c>
      <c r="B159" s="13" t="s">
        <v>93</v>
      </c>
      <c r="C159" s="13" t="s">
        <v>50</v>
      </c>
      <c r="D159" s="13" t="s">
        <v>30</v>
      </c>
      <c r="E159" s="13" t="s">
        <v>30</v>
      </c>
      <c r="F159" s="16">
        <v>91.882999999999996</v>
      </c>
      <c r="G159" s="16">
        <v>58.844000000000001</v>
      </c>
      <c r="H159" s="16">
        <v>58.412999999999997</v>
      </c>
      <c r="I159" s="16">
        <v>39.465000000000003</v>
      </c>
      <c r="J159" s="16">
        <v>3.6989999999999998</v>
      </c>
      <c r="K159" s="16">
        <v>0</v>
      </c>
      <c r="L159" s="16">
        <v>0</v>
      </c>
      <c r="M159" s="16">
        <v>0</v>
      </c>
      <c r="N159" s="16">
        <v>13.218</v>
      </c>
      <c r="O159" s="16">
        <v>45.344000000000001</v>
      </c>
      <c r="P159" s="16">
        <v>65.751000000000005</v>
      </c>
      <c r="Q159" s="16">
        <v>72.75</v>
      </c>
      <c r="R159" s="16">
        <f t="shared" si="10"/>
        <v>449.36699999999996</v>
      </c>
      <c r="S159" s="16">
        <v>2031.1</v>
      </c>
      <c r="T159" s="17">
        <f t="shared" si="11"/>
        <v>1.8436930727192161E-2</v>
      </c>
      <c r="U159" s="17">
        <f t="shared" si="12"/>
        <v>1.8436930727192161E-2</v>
      </c>
      <c r="V159" s="16">
        <v>12</v>
      </c>
      <c r="X159" s="16">
        <v>1.6400000000000001E-2</v>
      </c>
      <c r="Y159" s="18">
        <f t="shared" si="13"/>
        <v>2.03693072719216E-3</v>
      </c>
    </row>
    <row r="160" spans="1:25" s="18" customFormat="1" ht="11.25" x14ac:dyDescent="0.2">
      <c r="A160" s="13">
        <f t="shared" si="14"/>
        <v>152</v>
      </c>
      <c r="B160" s="13" t="s">
        <v>93</v>
      </c>
      <c r="C160" s="13" t="s">
        <v>52</v>
      </c>
      <c r="D160" s="13" t="s">
        <v>30</v>
      </c>
      <c r="E160" s="13" t="s">
        <v>30</v>
      </c>
      <c r="F160" s="16">
        <v>88.21</v>
      </c>
      <c r="G160" s="16">
        <v>54.813000000000002</v>
      </c>
      <c r="H160" s="16">
        <v>54.524999999999999</v>
      </c>
      <c r="I160" s="16">
        <v>36.588000000000001</v>
      </c>
      <c r="J160" s="16">
        <v>3.504</v>
      </c>
      <c r="K160" s="16">
        <v>0</v>
      </c>
      <c r="L160" s="16">
        <v>0</v>
      </c>
      <c r="M160" s="16">
        <v>0</v>
      </c>
      <c r="N160" s="16">
        <v>0</v>
      </c>
      <c r="O160" s="16">
        <v>41.164000000000001</v>
      </c>
      <c r="P160" s="16">
        <v>60.54</v>
      </c>
      <c r="Q160" s="16">
        <v>68.311000000000007</v>
      </c>
      <c r="R160" s="16">
        <f t="shared" si="10"/>
        <v>407.65499999999997</v>
      </c>
      <c r="S160" s="16">
        <v>2030</v>
      </c>
      <c r="T160" s="17">
        <f t="shared" si="11"/>
        <v>1.6734605911330049E-2</v>
      </c>
      <c r="U160" s="17">
        <f t="shared" si="12"/>
        <v>1.6734605911330049E-2</v>
      </c>
      <c r="V160" s="16">
        <v>12</v>
      </c>
      <c r="X160" s="16">
        <v>1.5169999999999999E-2</v>
      </c>
      <c r="Y160" s="18">
        <f t="shared" si="13"/>
        <v>1.5646059113300498E-3</v>
      </c>
    </row>
    <row r="161" spans="1:25" s="18" customFormat="1" ht="11.25" x14ac:dyDescent="0.2">
      <c r="A161" s="13">
        <f t="shared" si="14"/>
        <v>153</v>
      </c>
      <c r="B161" s="13" t="s">
        <v>93</v>
      </c>
      <c r="C161" s="13" t="s">
        <v>53</v>
      </c>
      <c r="D161" s="13" t="s">
        <v>30</v>
      </c>
      <c r="E161" s="13" t="s">
        <v>30</v>
      </c>
      <c r="F161" s="16">
        <v>77.295000000000002</v>
      </c>
      <c r="G161" s="16">
        <v>48.412999999999997</v>
      </c>
      <c r="H161" s="16">
        <v>48.078000000000003</v>
      </c>
      <c r="I161" s="16">
        <v>32.534999999999997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54.308999999999997</v>
      </c>
      <c r="P161" s="16">
        <v>54.308999999999997</v>
      </c>
      <c r="Q161" s="16">
        <v>54.308999999999997</v>
      </c>
      <c r="R161" s="16">
        <f t="shared" si="10"/>
        <v>369.24799999999993</v>
      </c>
      <c r="S161" s="16">
        <v>1980.7</v>
      </c>
      <c r="T161" s="17">
        <f t="shared" si="11"/>
        <v>1.5535248481176685E-2</v>
      </c>
      <c r="U161" s="17">
        <f t="shared" si="12"/>
        <v>1.5535248481176685E-2</v>
      </c>
      <c r="V161" s="16">
        <v>12</v>
      </c>
      <c r="X161" s="16">
        <v>1.3639999999999999E-2</v>
      </c>
      <c r="Y161" s="18">
        <f t="shared" si="13"/>
        <v>1.8952484811766857E-3</v>
      </c>
    </row>
    <row r="162" spans="1:25" s="18" customFormat="1" ht="11.25" x14ac:dyDescent="0.2">
      <c r="A162" s="13">
        <f t="shared" si="14"/>
        <v>154</v>
      </c>
      <c r="B162" s="13" t="s">
        <v>93</v>
      </c>
      <c r="C162" s="13" t="s">
        <v>71</v>
      </c>
      <c r="D162" s="13" t="s">
        <v>30</v>
      </c>
      <c r="E162" s="13" t="s">
        <v>30</v>
      </c>
      <c r="F162" s="16">
        <v>97.024000000000001</v>
      </c>
      <c r="G162" s="16">
        <v>60.795999999999999</v>
      </c>
      <c r="H162" s="16">
        <v>60.036000000000001</v>
      </c>
      <c r="I162" s="16">
        <v>40.317999999999998</v>
      </c>
      <c r="J162" s="16">
        <v>3.8769999999999998</v>
      </c>
      <c r="K162" s="16">
        <v>0</v>
      </c>
      <c r="L162" s="16">
        <v>0</v>
      </c>
      <c r="M162" s="16">
        <v>0</v>
      </c>
      <c r="N162" s="16">
        <v>13.478999999999999</v>
      </c>
      <c r="O162" s="16">
        <v>47.253</v>
      </c>
      <c r="P162" s="16">
        <v>67.611000000000004</v>
      </c>
      <c r="Q162" s="16">
        <v>75.406999999999996</v>
      </c>
      <c r="R162" s="16">
        <f t="shared" si="10"/>
        <v>465.80099999999993</v>
      </c>
      <c r="S162" s="16">
        <v>2046.4</v>
      </c>
      <c r="T162" s="17">
        <f t="shared" si="11"/>
        <v>1.8968310203283812E-2</v>
      </c>
      <c r="U162" s="17">
        <f t="shared" si="12"/>
        <v>1.8968310203283812E-2</v>
      </c>
      <c r="V162" s="16">
        <v>12</v>
      </c>
      <c r="X162" s="16">
        <v>1.6590000000000001E-2</v>
      </c>
      <c r="Y162" s="18">
        <f t="shared" si="13"/>
        <v>2.3783102032838115E-3</v>
      </c>
    </row>
    <row r="163" spans="1:25" s="18" customFormat="1" ht="11.25" x14ac:dyDescent="0.2">
      <c r="A163" s="13">
        <f t="shared" si="14"/>
        <v>155</v>
      </c>
      <c r="B163" s="13" t="s">
        <v>94</v>
      </c>
      <c r="C163" s="13" t="s">
        <v>34</v>
      </c>
      <c r="D163" s="13" t="s">
        <v>30</v>
      </c>
      <c r="E163" s="13" t="s">
        <v>30</v>
      </c>
      <c r="F163" s="16">
        <v>41.582000000000001</v>
      </c>
      <c r="G163" s="16">
        <v>35.372999999999998</v>
      </c>
      <c r="H163" s="16">
        <v>34.869</v>
      </c>
      <c r="I163" s="16">
        <v>23.495000000000001</v>
      </c>
      <c r="J163" s="16">
        <v>2.2730000000000001</v>
      </c>
      <c r="K163" s="16">
        <v>0</v>
      </c>
      <c r="L163" s="16">
        <v>0</v>
      </c>
      <c r="M163" s="16">
        <v>0</v>
      </c>
      <c r="N163" s="16">
        <v>6.3129999999999997</v>
      </c>
      <c r="O163" s="16">
        <v>28.855</v>
      </c>
      <c r="P163" s="16">
        <v>37.466000000000001</v>
      </c>
      <c r="Q163" s="16">
        <v>41.694000000000003</v>
      </c>
      <c r="R163" s="16">
        <f t="shared" si="10"/>
        <v>251.91999999999996</v>
      </c>
      <c r="S163" s="16">
        <v>1515.8</v>
      </c>
      <c r="T163" s="17">
        <f t="shared" si="11"/>
        <v>1.3849672340238378E-2</v>
      </c>
      <c r="U163" s="17">
        <f t="shared" si="12"/>
        <v>1.3849672340238378E-2</v>
      </c>
      <c r="V163" s="16">
        <v>12</v>
      </c>
      <c r="X163" s="16">
        <v>1.286E-2</v>
      </c>
      <c r="Y163" s="18">
        <f t="shared" si="13"/>
        <v>9.8967234023837787E-4</v>
      </c>
    </row>
    <row r="164" spans="1:25" s="18" customFormat="1" ht="11.25" x14ac:dyDescent="0.2">
      <c r="A164" s="13">
        <f t="shared" si="14"/>
        <v>156</v>
      </c>
      <c r="B164" s="13" t="s">
        <v>94</v>
      </c>
      <c r="C164" s="13" t="s">
        <v>32</v>
      </c>
      <c r="D164" s="13" t="s">
        <v>30</v>
      </c>
      <c r="E164" s="13" t="s">
        <v>30</v>
      </c>
      <c r="F164" s="16">
        <v>87.619</v>
      </c>
      <c r="G164" s="16">
        <v>55.692999999999998</v>
      </c>
      <c r="H164" s="16">
        <v>55.308</v>
      </c>
      <c r="I164" s="16">
        <v>37.072000000000003</v>
      </c>
      <c r="J164" s="16">
        <v>3.6520000000000001</v>
      </c>
      <c r="K164" s="16">
        <v>0</v>
      </c>
      <c r="L164" s="16">
        <v>0</v>
      </c>
      <c r="M164" s="16">
        <v>0</v>
      </c>
      <c r="N164" s="16">
        <v>13.294</v>
      </c>
      <c r="O164" s="16">
        <v>42.828000000000003</v>
      </c>
      <c r="P164" s="16">
        <v>61.264000000000003</v>
      </c>
      <c r="Q164" s="16">
        <v>67.887</v>
      </c>
      <c r="R164" s="16">
        <f t="shared" si="10"/>
        <v>424.61700000000002</v>
      </c>
      <c r="S164" s="16">
        <v>2010.6</v>
      </c>
      <c r="T164" s="17">
        <f t="shared" si="11"/>
        <v>1.7599099771212576E-2</v>
      </c>
      <c r="U164" s="17">
        <f t="shared" si="12"/>
        <v>1.7599099771212576E-2</v>
      </c>
      <c r="V164" s="16">
        <v>12</v>
      </c>
      <c r="X164" s="16">
        <v>1.592E-2</v>
      </c>
      <c r="Y164" s="18">
        <f t="shared" si="13"/>
        <v>1.6790997712125763E-3</v>
      </c>
    </row>
    <row r="165" spans="1:25" s="18" customFormat="1" ht="11.25" x14ac:dyDescent="0.2">
      <c r="A165" s="13">
        <f t="shared" si="14"/>
        <v>157</v>
      </c>
      <c r="B165" s="13" t="s">
        <v>94</v>
      </c>
      <c r="C165" s="13" t="s">
        <v>33</v>
      </c>
      <c r="D165" s="13" t="s">
        <v>30</v>
      </c>
      <c r="E165" s="13" t="s">
        <v>30</v>
      </c>
      <c r="F165" s="16">
        <v>252.98</v>
      </c>
      <c r="G165" s="16">
        <v>169.58</v>
      </c>
      <c r="H165" s="16">
        <v>170.2</v>
      </c>
      <c r="I165" s="16">
        <v>106.7</v>
      </c>
      <c r="J165" s="16">
        <v>10.58</v>
      </c>
      <c r="K165" s="16">
        <v>0</v>
      </c>
      <c r="L165" s="16">
        <v>0</v>
      </c>
      <c r="M165" s="16">
        <v>0</v>
      </c>
      <c r="N165" s="16">
        <v>32.69</v>
      </c>
      <c r="O165" s="16">
        <v>118.55</v>
      </c>
      <c r="P165" s="16">
        <v>173.08</v>
      </c>
      <c r="Q165" s="16">
        <v>191.667</v>
      </c>
      <c r="R165" s="16">
        <f t="shared" si="10"/>
        <v>1226.0269999999998</v>
      </c>
      <c r="S165" s="16">
        <v>6908.6</v>
      </c>
      <c r="T165" s="17">
        <f t="shared" si="11"/>
        <v>1.4788657132655912E-2</v>
      </c>
      <c r="U165" s="17">
        <f t="shared" si="12"/>
        <v>1.4788657132655912E-2</v>
      </c>
      <c r="V165" s="16">
        <v>12</v>
      </c>
      <c r="X165" s="16">
        <v>1.294E-2</v>
      </c>
      <c r="Y165" s="18">
        <f t="shared" si="13"/>
        <v>1.8486571326559124E-3</v>
      </c>
    </row>
    <row r="166" spans="1:25" s="18" customFormat="1" ht="11.25" x14ac:dyDescent="0.2">
      <c r="A166" s="13">
        <f t="shared" si="14"/>
        <v>158</v>
      </c>
      <c r="B166" s="13" t="s">
        <v>94</v>
      </c>
      <c r="C166" s="13" t="s">
        <v>49</v>
      </c>
      <c r="D166" s="13" t="s">
        <v>30</v>
      </c>
      <c r="E166" s="13" t="s">
        <v>30</v>
      </c>
      <c r="F166" s="16">
        <v>81.201999999999998</v>
      </c>
      <c r="G166" s="16">
        <v>50.488</v>
      </c>
      <c r="H166" s="16">
        <v>49.762999999999998</v>
      </c>
      <c r="I166" s="16">
        <v>31.716999999999999</v>
      </c>
      <c r="J166" s="16">
        <v>3.056</v>
      </c>
      <c r="K166" s="16">
        <v>0</v>
      </c>
      <c r="L166" s="16">
        <v>0</v>
      </c>
      <c r="M166" s="16">
        <v>0</v>
      </c>
      <c r="N166" s="16">
        <v>11.276999999999999</v>
      </c>
      <c r="O166" s="16">
        <v>36.128999999999998</v>
      </c>
      <c r="P166" s="16">
        <v>55.134</v>
      </c>
      <c r="Q166" s="16">
        <v>61.453000000000003</v>
      </c>
      <c r="R166" s="16">
        <f t="shared" si="10"/>
        <v>380.21900000000005</v>
      </c>
      <c r="S166" s="16">
        <v>2033.1</v>
      </c>
      <c r="T166" s="17">
        <f t="shared" si="11"/>
        <v>1.5584534290820261E-2</v>
      </c>
      <c r="U166" s="17">
        <f t="shared" si="12"/>
        <v>1.5584534290820261E-2</v>
      </c>
      <c r="V166" s="16">
        <v>12</v>
      </c>
      <c r="X166" s="16">
        <v>1.376E-2</v>
      </c>
      <c r="Y166" s="18">
        <f t="shared" si="13"/>
        <v>1.8245342908202612E-3</v>
      </c>
    </row>
    <row r="167" spans="1:25" s="18" customFormat="1" ht="11.25" x14ac:dyDescent="0.2">
      <c r="A167" s="13">
        <f t="shared" si="14"/>
        <v>159</v>
      </c>
      <c r="B167" s="13" t="s">
        <v>94</v>
      </c>
      <c r="C167" s="13" t="s">
        <v>35</v>
      </c>
      <c r="D167" s="13" t="s">
        <v>30</v>
      </c>
      <c r="E167" s="13" t="s">
        <v>30</v>
      </c>
      <c r="F167" s="16">
        <v>93.257000000000005</v>
      </c>
      <c r="G167" s="16">
        <v>93.257000000000005</v>
      </c>
      <c r="H167" s="16">
        <v>93.257000000000005</v>
      </c>
      <c r="I167" s="16">
        <v>93.257000000000005</v>
      </c>
      <c r="J167" s="16">
        <v>0</v>
      </c>
      <c r="K167" s="16">
        <v>0</v>
      </c>
      <c r="L167" s="16">
        <v>0</v>
      </c>
      <c r="M167" s="16">
        <v>0</v>
      </c>
      <c r="N167" s="16">
        <v>0</v>
      </c>
      <c r="O167" s="16">
        <v>93.257000000000005</v>
      </c>
      <c r="P167" s="16">
        <v>93.257000000000005</v>
      </c>
      <c r="Q167" s="16">
        <v>93.257000000000005</v>
      </c>
      <c r="R167" s="16">
        <f t="shared" si="10"/>
        <v>652.79899999999998</v>
      </c>
      <c r="S167" s="16">
        <v>3400.8</v>
      </c>
      <c r="T167" s="17">
        <f t="shared" si="11"/>
        <v>1.5996211675684151E-2</v>
      </c>
      <c r="U167" s="17">
        <f t="shared" si="12"/>
        <v>1.5996211675684151E-2</v>
      </c>
      <c r="V167" s="16">
        <v>12</v>
      </c>
      <c r="X167" s="16">
        <v>1.6E-2</v>
      </c>
      <c r="Y167" s="18">
        <f t="shared" si="13"/>
        <v>-3.7883243158495783E-6</v>
      </c>
    </row>
    <row r="168" spans="1:25" s="18" customFormat="1" ht="11.25" x14ac:dyDescent="0.2">
      <c r="A168" s="13">
        <f t="shared" si="14"/>
        <v>160</v>
      </c>
      <c r="B168" s="13" t="s">
        <v>94</v>
      </c>
      <c r="C168" s="13" t="s">
        <v>50</v>
      </c>
      <c r="D168" s="13" t="s">
        <v>30</v>
      </c>
      <c r="E168" s="13" t="s">
        <v>30</v>
      </c>
      <c r="F168" s="16">
        <v>56.119</v>
      </c>
      <c r="G168" s="16">
        <v>56.119</v>
      </c>
      <c r="H168" s="16">
        <v>56.119</v>
      </c>
      <c r="I168" s="16">
        <v>56.119</v>
      </c>
      <c r="J168" s="16">
        <v>0</v>
      </c>
      <c r="K168" s="16">
        <v>0</v>
      </c>
      <c r="L168" s="16">
        <v>0</v>
      </c>
      <c r="M168" s="16">
        <v>0</v>
      </c>
      <c r="N168" s="16">
        <v>0</v>
      </c>
      <c r="O168" s="16">
        <v>56.119</v>
      </c>
      <c r="P168" s="16">
        <v>56.119</v>
      </c>
      <c r="Q168" s="16">
        <v>56.119</v>
      </c>
      <c r="R168" s="16">
        <f t="shared" si="10"/>
        <v>392.83300000000008</v>
      </c>
      <c r="S168" s="16">
        <v>2044.6</v>
      </c>
      <c r="T168" s="17">
        <f t="shared" si="11"/>
        <v>1.6010996445922597E-2</v>
      </c>
      <c r="U168" s="17">
        <f t="shared" si="12"/>
        <v>1.6010996445922597E-2</v>
      </c>
      <c r="V168" s="16">
        <v>12</v>
      </c>
      <c r="X168" s="16">
        <v>1.6760000000000001E-2</v>
      </c>
      <c r="Y168" s="18">
        <f t="shared" si="13"/>
        <v>-7.4900355407740357E-4</v>
      </c>
    </row>
    <row r="169" spans="1:25" s="18" customFormat="1" ht="11.25" x14ac:dyDescent="0.2">
      <c r="A169" s="13">
        <f t="shared" si="14"/>
        <v>161</v>
      </c>
      <c r="B169" s="13" t="s">
        <v>94</v>
      </c>
      <c r="C169" s="13" t="s">
        <v>51</v>
      </c>
      <c r="D169" s="13" t="s">
        <v>30</v>
      </c>
      <c r="E169" s="13" t="s">
        <v>30</v>
      </c>
      <c r="F169" s="16">
        <v>89.405000000000001</v>
      </c>
      <c r="G169" s="16">
        <v>53.92</v>
      </c>
      <c r="H169" s="16">
        <v>53.042000000000002</v>
      </c>
      <c r="I169" s="16">
        <v>33.329000000000001</v>
      </c>
      <c r="J169" s="16">
        <v>3.1349999999999998</v>
      </c>
      <c r="K169" s="16">
        <v>0</v>
      </c>
      <c r="L169" s="16">
        <v>0</v>
      </c>
      <c r="M169" s="16">
        <v>0</v>
      </c>
      <c r="N169" s="16">
        <v>13.122</v>
      </c>
      <c r="O169" s="16">
        <v>42.421999999999997</v>
      </c>
      <c r="P169" s="16">
        <v>62.052</v>
      </c>
      <c r="Q169" s="16">
        <v>69.236000000000004</v>
      </c>
      <c r="R169" s="16">
        <f t="shared" si="10"/>
        <v>419.66300000000001</v>
      </c>
      <c r="S169" s="16">
        <v>2715.1</v>
      </c>
      <c r="T169" s="17">
        <f t="shared" si="11"/>
        <v>1.288052619301929E-2</v>
      </c>
      <c r="U169" s="17">
        <f t="shared" si="12"/>
        <v>1.288052619301929E-2</v>
      </c>
      <c r="V169" s="16">
        <v>12</v>
      </c>
      <c r="X169" s="16">
        <v>1.116E-2</v>
      </c>
      <c r="Y169" s="18">
        <f t="shared" si="13"/>
        <v>1.7205261930192898E-3</v>
      </c>
    </row>
    <row r="170" spans="1:25" s="18" customFormat="1" ht="11.25" x14ac:dyDescent="0.2">
      <c r="A170" s="13">
        <f t="shared" si="14"/>
        <v>162</v>
      </c>
      <c r="B170" s="13" t="s">
        <v>94</v>
      </c>
      <c r="C170" s="13" t="s">
        <v>52</v>
      </c>
      <c r="D170" s="13" t="s">
        <v>30</v>
      </c>
      <c r="E170" s="13" t="s">
        <v>30</v>
      </c>
      <c r="F170" s="16">
        <v>91.19</v>
      </c>
      <c r="G170" s="16">
        <v>58.39</v>
      </c>
      <c r="H170" s="16">
        <v>58.335999999999999</v>
      </c>
      <c r="I170" s="16">
        <v>39.511000000000003</v>
      </c>
      <c r="J170" s="16">
        <v>3.99</v>
      </c>
      <c r="K170" s="16">
        <v>0</v>
      </c>
      <c r="L170" s="16">
        <v>0</v>
      </c>
      <c r="M170" s="16">
        <v>0</v>
      </c>
      <c r="N170" s="16">
        <v>13.57</v>
      </c>
      <c r="O170" s="16">
        <v>40.71</v>
      </c>
      <c r="P170" s="16">
        <v>62.959000000000003</v>
      </c>
      <c r="Q170" s="16">
        <v>70.206999999999994</v>
      </c>
      <c r="R170" s="16">
        <f t="shared" si="10"/>
        <v>438.863</v>
      </c>
      <c r="S170" s="16">
        <v>2041.2</v>
      </c>
      <c r="T170" s="17">
        <f t="shared" si="11"/>
        <v>1.7916870794957216E-2</v>
      </c>
      <c r="U170" s="17">
        <f t="shared" si="12"/>
        <v>1.7916870794957216E-2</v>
      </c>
      <c r="V170" s="16">
        <v>12</v>
      </c>
      <c r="X170" s="16">
        <v>1.562E-2</v>
      </c>
      <c r="Y170" s="18">
        <f t="shared" si="13"/>
        <v>2.2968707949572158E-3</v>
      </c>
    </row>
    <row r="171" spans="1:25" s="18" customFormat="1" ht="11.25" x14ac:dyDescent="0.2">
      <c r="A171" s="13">
        <f t="shared" si="14"/>
        <v>163</v>
      </c>
      <c r="B171" s="13" t="s">
        <v>94</v>
      </c>
      <c r="C171" s="13" t="s">
        <v>60</v>
      </c>
      <c r="D171" s="13" t="s">
        <v>30</v>
      </c>
      <c r="E171" s="13" t="s">
        <v>29</v>
      </c>
      <c r="F171" s="16">
        <v>115.976</v>
      </c>
      <c r="G171" s="16">
        <v>68.225999999999999</v>
      </c>
      <c r="H171" s="16">
        <v>68.927999999999997</v>
      </c>
      <c r="I171" s="16">
        <v>42.808999999999997</v>
      </c>
      <c r="J171" s="16">
        <v>3.9159999999999999</v>
      </c>
      <c r="K171" s="16">
        <v>0</v>
      </c>
      <c r="L171" s="16">
        <v>0</v>
      </c>
      <c r="M171" s="16">
        <v>0</v>
      </c>
      <c r="N171" s="16">
        <v>10.24</v>
      </c>
      <c r="O171" s="16">
        <v>50.808</v>
      </c>
      <c r="P171" s="16">
        <v>77.161000000000001</v>
      </c>
      <c r="Q171" s="16">
        <v>89.007000000000005</v>
      </c>
      <c r="R171" s="16">
        <f t="shared" si="10"/>
        <v>527.07099999999991</v>
      </c>
      <c r="S171" s="16">
        <v>3404.8</v>
      </c>
      <c r="T171" s="17">
        <f t="shared" si="11"/>
        <v>1.2900194822994983E-2</v>
      </c>
      <c r="U171" s="17">
        <f t="shared" si="12"/>
        <v>1.2900194822994983E-2</v>
      </c>
      <c r="V171" s="16">
        <v>12</v>
      </c>
      <c r="X171" s="16">
        <v>1.1220000000000001E-2</v>
      </c>
      <c r="Y171" s="18">
        <f t="shared" si="13"/>
        <v>1.6801948229949824E-3</v>
      </c>
    </row>
    <row r="172" spans="1:25" s="18" customFormat="1" ht="11.25" x14ac:dyDescent="0.2">
      <c r="A172" s="13">
        <f t="shared" si="14"/>
        <v>164</v>
      </c>
      <c r="B172" s="13" t="s">
        <v>95</v>
      </c>
      <c r="C172" s="13" t="s">
        <v>34</v>
      </c>
      <c r="D172" s="13" t="s">
        <v>30</v>
      </c>
      <c r="E172" s="13" t="s">
        <v>30</v>
      </c>
      <c r="F172" s="16">
        <v>32.311</v>
      </c>
      <c r="G172" s="16">
        <v>32.311</v>
      </c>
      <c r="H172" s="16">
        <v>38.279000000000003</v>
      </c>
      <c r="I172" s="16">
        <v>32.311</v>
      </c>
      <c r="J172" s="16">
        <v>0</v>
      </c>
      <c r="K172" s="16">
        <v>0</v>
      </c>
      <c r="L172" s="16">
        <v>0</v>
      </c>
      <c r="M172" s="16">
        <v>0</v>
      </c>
      <c r="N172" s="16">
        <v>0</v>
      </c>
      <c r="O172" s="16">
        <v>32.311</v>
      </c>
      <c r="P172" s="16">
        <v>32.311</v>
      </c>
      <c r="Q172" s="16">
        <v>47.353999999999999</v>
      </c>
      <c r="R172" s="16">
        <f t="shared" si="10"/>
        <v>247.18800000000005</v>
      </c>
      <c r="S172" s="16">
        <v>1140.4000000000001</v>
      </c>
      <c r="T172" s="17">
        <f t="shared" si="11"/>
        <v>1.8062960364784289E-2</v>
      </c>
      <c r="U172" s="17">
        <f t="shared" si="12"/>
        <v>1.8062960364784289E-2</v>
      </c>
      <c r="V172" s="16">
        <v>12</v>
      </c>
      <c r="X172" s="16">
        <v>1.9050000000000001E-2</v>
      </c>
      <c r="Y172" s="18">
        <f t="shared" si="13"/>
        <v>-9.8703963521571195E-4</v>
      </c>
    </row>
    <row r="173" spans="1:25" s="18" customFormat="1" ht="11.25" x14ac:dyDescent="0.2">
      <c r="A173" s="13">
        <f t="shared" si="14"/>
        <v>165</v>
      </c>
      <c r="B173" s="13" t="s">
        <v>95</v>
      </c>
      <c r="C173" s="13" t="s">
        <v>29</v>
      </c>
      <c r="D173" s="13" t="s">
        <v>30</v>
      </c>
      <c r="E173" s="13" t="s">
        <v>30</v>
      </c>
      <c r="F173" s="16">
        <v>28.936</v>
      </c>
      <c r="G173" s="16">
        <v>19.015999999999998</v>
      </c>
      <c r="H173" s="16">
        <v>18.908999999999999</v>
      </c>
      <c r="I173" s="16">
        <v>13.061</v>
      </c>
      <c r="J173" s="16">
        <v>1.262</v>
      </c>
      <c r="K173" s="16">
        <v>0</v>
      </c>
      <c r="L173" s="16">
        <v>0</v>
      </c>
      <c r="M173" s="16">
        <v>0</v>
      </c>
      <c r="N173" s="16">
        <v>3.67</v>
      </c>
      <c r="O173" s="16">
        <v>15.760999999999999</v>
      </c>
      <c r="P173" s="16">
        <v>20.440000000000001</v>
      </c>
      <c r="Q173" s="16">
        <v>22.510999999999999</v>
      </c>
      <c r="R173" s="16">
        <f t="shared" si="10"/>
        <v>143.566</v>
      </c>
      <c r="S173" s="16">
        <v>598.1</v>
      </c>
      <c r="T173" s="17">
        <f t="shared" si="11"/>
        <v>2.000306526221925E-2</v>
      </c>
      <c r="U173" s="17">
        <f t="shared" si="12"/>
        <v>2.000306526221925E-2</v>
      </c>
      <c r="V173" s="16">
        <v>12</v>
      </c>
      <c r="X173" s="16">
        <v>1.7649999999999999E-2</v>
      </c>
      <c r="Y173" s="18">
        <f t="shared" si="13"/>
        <v>2.3530652622192512E-3</v>
      </c>
    </row>
    <row r="174" spans="1:25" s="18" customFormat="1" ht="11.25" x14ac:dyDescent="0.2">
      <c r="A174" s="13">
        <f t="shared" si="14"/>
        <v>166</v>
      </c>
      <c r="B174" s="13" t="s">
        <v>95</v>
      </c>
      <c r="C174" s="13" t="s">
        <v>32</v>
      </c>
      <c r="D174" s="13" t="s">
        <v>30</v>
      </c>
      <c r="E174" s="13" t="s">
        <v>30</v>
      </c>
      <c r="F174" s="16">
        <v>54.767000000000003</v>
      </c>
      <c r="G174" s="16">
        <v>35.890999999999998</v>
      </c>
      <c r="H174" s="16">
        <v>35.066000000000003</v>
      </c>
      <c r="I174" s="16">
        <v>23.67</v>
      </c>
      <c r="J174" s="16">
        <v>2.2210000000000001</v>
      </c>
      <c r="K174" s="16">
        <v>0</v>
      </c>
      <c r="L174" s="16">
        <v>0</v>
      </c>
      <c r="M174" s="16">
        <v>0</v>
      </c>
      <c r="N174" s="16">
        <v>6.9710000000000001</v>
      </c>
      <c r="O174" s="16">
        <v>30.062999999999999</v>
      </c>
      <c r="P174" s="16">
        <v>40.289000000000001</v>
      </c>
      <c r="Q174" s="16">
        <v>43.784999999999997</v>
      </c>
      <c r="R174" s="16">
        <f t="shared" si="10"/>
        <v>272.72299999999996</v>
      </c>
      <c r="S174" s="16">
        <v>892.1</v>
      </c>
      <c r="T174" s="17">
        <f t="shared" si="11"/>
        <v>2.5475750102753797E-2</v>
      </c>
      <c r="U174" s="17">
        <f t="shared" si="12"/>
        <v>2.5475750102753797E-2</v>
      </c>
      <c r="V174" s="16">
        <v>12</v>
      </c>
      <c r="X174" s="16">
        <v>2.2419999999999999E-2</v>
      </c>
      <c r="Y174" s="18">
        <f t="shared" si="13"/>
        <v>3.055750102753798E-3</v>
      </c>
    </row>
    <row r="175" spans="1:25" s="18" customFormat="1" ht="11.25" x14ac:dyDescent="0.2">
      <c r="A175" s="13">
        <f t="shared" si="14"/>
        <v>167</v>
      </c>
      <c r="B175" s="13" t="s">
        <v>95</v>
      </c>
      <c r="C175" s="13" t="s">
        <v>33</v>
      </c>
      <c r="D175" s="13" t="s">
        <v>30</v>
      </c>
      <c r="E175" s="13" t="s">
        <v>30</v>
      </c>
      <c r="F175" s="16">
        <v>85.432000000000002</v>
      </c>
      <c r="G175" s="16">
        <v>55.765999999999998</v>
      </c>
      <c r="H175" s="16">
        <v>54.93</v>
      </c>
      <c r="I175" s="16">
        <v>37.299999999999997</v>
      </c>
      <c r="J175" s="16">
        <v>3.516</v>
      </c>
      <c r="K175" s="16">
        <v>0</v>
      </c>
      <c r="L175" s="16">
        <v>0</v>
      </c>
      <c r="M175" s="16">
        <v>0</v>
      </c>
      <c r="N175" s="16">
        <v>10.701000000000001</v>
      </c>
      <c r="O175" s="16">
        <v>45.521999999999998</v>
      </c>
      <c r="P175" s="16">
        <v>61.603999999999999</v>
      </c>
      <c r="Q175" s="16">
        <v>67.671999999999997</v>
      </c>
      <c r="R175" s="16">
        <f t="shared" si="10"/>
        <v>422.44299999999998</v>
      </c>
      <c r="S175" s="16">
        <v>2009.2</v>
      </c>
      <c r="T175" s="17">
        <f t="shared" si="11"/>
        <v>1.7521194173468708E-2</v>
      </c>
      <c r="U175" s="17">
        <f t="shared" si="12"/>
        <v>1.7521194173468708E-2</v>
      </c>
      <c r="V175" s="16">
        <v>12</v>
      </c>
      <c r="X175" s="16">
        <v>1.546E-2</v>
      </c>
      <c r="Y175" s="18">
        <f t="shared" si="13"/>
        <v>2.0611941734687087E-3</v>
      </c>
    </row>
    <row r="176" spans="1:25" s="18" customFormat="1" ht="11.25" x14ac:dyDescent="0.2">
      <c r="A176" s="13">
        <f t="shared" si="14"/>
        <v>168</v>
      </c>
      <c r="B176" s="13" t="s">
        <v>95</v>
      </c>
      <c r="C176" s="13" t="s">
        <v>49</v>
      </c>
      <c r="D176" s="13" t="s">
        <v>30</v>
      </c>
      <c r="E176" s="13" t="s">
        <v>30</v>
      </c>
      <c r="F176" s="16">
        <v>133.773</v>
      </c>
      <c r="G176" s="16">
        <v>87.260999999999996</v>
      </c>
      <c r="H176" s="16">
        <v>85.893000000000001</v>
      </c>
      <c r="I176" s="16">
        <v>58.012999999999998</v>
      </c>
      <c r="J176" s="16">
        <v>5.577</v>
      </c>
      <c r="K176" s="16">
        <v>0</v>
      </c>
      <c r="L176" s="16">
        <v>0</v>
      </c>
      <c r="M176" s="16">
        <v>0</v>
      </c>
      <c r="N176" s="16">
        <v>15.978999999999999</v>
      </c>
      <c r="O176" s="16">
        <v>72.751999999999995</v>
      </c>
      <c r="P176" s="16">
        <v>95.236000000000004</v>
      </c>
      <c r="Q176" s="16">
        <v>104.655</v>
      </c>
      <c r="R176" s="16">
        <f t="shared" si="10"/>
        <v>659.13900000000001</v>
      </c>
      <c r="S176" s="16">
        <v>2977.5</v>
      </c>
      <c r="T176" s="17">
        <f t="shared" si="11"/>
        <v>1.8447774979009238E-2</v>
      </c>
      <c r="U176" s="17">
        <f t="shared" si="12"/>
        <v>1.8447774979009238E-2</v>
      </c>
      <c r="V176" s="16">
        <v>12</v>
      </c>
      <c r="X176" s="16">
        <v>1.5699999999999999E-2</v>
      </c>
      <c r="Y176" s="18">
        <f t="shared" si="13"/>
        <v>2.7477749790092397E-3</v>
      </c>
    </row>
    <row r="177" spans="1:25" s="18" customFormat="1" ht="11.25" x14ac:dyDescent="0.2">
      <c r="A177" s="13">
        <f t="shared" si="14"/>
        <v>169</v>
      </c>
      <c r="B177" s="13" t="s">
        <v>95</v>
      </c>
      <c r="C177" s="13" t="s">
        <v>35</v>
      </c>
      <c r="D177" s="13" t="s">
        <v>30</v>
      </c>
      <c r="E177" s="13" t="s">
        <v>30</v>
      </c>
      <c r="F177" s="16">
        <v>103.438</v>
      </c>
      <c r="G177" s="16">
        <v>73.944000000000003</v>
      </c>
      <c r="H177" s="16">
        <v>79.754999999999995</v>
      </c>
      <c r="I177" s="16">
        <v>47.243000000000002</v>
      </c>
      <c r="J177" s="16">
        <v>4.657</v>
      </c>
      <c r="K177" s="16">
        <v>0</v>
      </c>
      <c r="L177" s="16">
        <v>0</v>
      </c>
      <c r="M177" s="16">
        <v>0</v>
      </c>
      <c r="N177" s="16">
        <v>12.353</v>
      </c>
      <c r="O177" s="16">
        <v>59.197000000000003</v>
      </c>
      <c r="P177" s="16">
        <v>75.998999999999995</v>
      </c>
      <c r="Q177" s="16">
        <v>83.950999999999993</v>
      </c>
      <c r="R177" s="16">
        <f t="shared" si="10"/>
        <v>540.53700000000003</v>
      </c>
      <c r="S177" s="16">
        <v>2717.1</v>
      </c>
      <c r="T177" s="17">
        <f t="shared" si="11"/>
        <v>1.6578245187884141E-2</v>
      </c>
      <c r="U177" s="17">
        <f t="shared" si="12"/>
        <v>1.6578245187884141E-2</v>
      </c>
      <c r="V177" s="16">
        <v>12</v>
      </c>
      <c r="X177" s="16">
        <v>1.4319999999999999E-2</v>
      </c>
      <c r="Y177" s="18">
        <f t="shared" si="13"/>
        <v>2.2582451878841413E-3</v>
      </c>
    </row>
    <row r="178" spans="1:25" s="18" customFormat="1" ht="11.25" x14ac:dyDescent="0.2">
      <c r="A178" s="13">
        <f t="shared" si="14"/>
        <v>170</v>
      </c>
      <c r="B178" s="13" t="s">
        <v>95</v>
      </c>
      <c r="C178" s="13" t="s">
        <v>50</v>
      </c>
      <c r="D178" s="13" t="s">
        <v>30</v>
      </c>
      <c r="E178" s="13" t="s">
        <v>30</v>
      </c>
      <c r="F178" s="16">
        <v>91.620999999999995</v>
      </c>
      <c r="G178" s="16">
        <v>59.543999999999997</v>
      </c>
      <c r="H178" s="16">
        <v>58.819000000000003</v>
      </c>
      <c r="I178" s="16">
        <v>39.877000000000002</v>
      </c>
      <c r="J178" s="16">
        <v>3.9169999999999998</v>
      </c>
      <c r="K178" s="16">
        <v>0</v>
      </c>
      <c r="L178" s="16">
        <v>0</v>
      </c>
      <c r="M178" s="16">
        <v>0</v>
      </c>
      <c r="N178" s="16">
        <v>0</v>
      </c>
      <c r="O178" s="16">
        <v>49.597999999999999</v>
      </c>
      <c r="P178" s="16">
        <v>64.192999999999998</v>
      </c>
      <c r="Q178" s="16">
        <v>70.463999999999999</v>
      </c>
      <c r="R178" s="16">
        <f t="shared" si="10"/>
        <v>438.03299999999996</v>
      </c>
      <c r="S178" s="16">
        <v>2717.1</v>
      </c>
      <c r="T178" s="17">
        <f t="shared" si="11"/>
        <v>1.3434452173272974E-2</v>
      </c>
      <c r="U178" s="17">
        <f t="shared" si="12"/>
        <v>1.3434452173272974E-2</v>
      </c>
      <c r="V178" s="16">
        <v>12</v>
      </c>
      <c r="X178" s="16">
        <v>1.7729999999999999E-2</v>
      </c>
      <c r="Y178" s="18">
        <f t="shared" si="13"/>
        <v>-4.2955478267270256E-3</v>
      </c>
    </row>
    <row r="179" spans="1:25" s="18" customFormat="1" ht="11.25" x14ac:dyDescent="0.2">
      <c r="A179" s="13">
        <f t="shared" si="14"/>
        <v>171</v>
      </c>
      <c r="B179" s="13" t="s">
        <v>95</v>
      </c>
      <c r="C179" s="13" t="s">
        <v>51</v>
      </c>
      <c r="D179" s="13" t="s">
        <v>30</v>
      </c>
      <c r="E179" s="13" t="s">
        <v>30</v>
      </c>
      <c r="F179" s="16">
        <v>153.607</v>
      </c>
      <c r="G179" s="16">
        <v>91.138000000000005</v>
      </c>
      <c r="H179" s="16">
        <v>90.852000000000004</v>
      </c>
      <c r="I179" s="16">
        <v>59.725999999999999</v>
      </c>
      <c r="J179" s="16">
        <v>6.1340000000000003</v>
      </c>
      <c r="K179" s="16">
        <v>0</v>
      </c>
      <c r="L179" s="16">
        <v>0</v>
      </c>
      <c r="M179" s="16">
        <v>0</v>
      </c>
      <c r="N179" s="16">
        <v>16.001000000000001</v>
      </c>
      <c r="O179" s="16">
        <v>71.156999999999996</v>
      </c>
      <c r="P179" s="16">
        <v>101.179</v>
      </c>
      <c r="Q179" s="16">
        <v>114.083</v>
      </c>
      <c r="R179" s="16">
        <f t="shared" si="10"/>
        <v>703.87699999999995</v>
      </c>
      <c r="S179" s="16">
        <v>3392.4</v>
      </c>
      <c r="T179" s="17">
        <f t="shared" si="11"/>
        <v>1.7290536689855755E-2</v>
      </c>
      <c r="U179" s="17">
        <f t="shared" si="12"/>
        <v>1.7290536689855755E-2</v>
      </c>
      <c r="V179" s="16">
        <v>12</v>
      </c>
      <c r="X179" s="16">
        <v>1.485E-2</v>
      </c>
      <c r="Y179" s="18">
        <f t="shared" si="13"/>
        <v>2.4405366898557542E-3</v>
      </c>
    </row>
    <row r="180" spans="1:25" s="18" customFormat="1" ht="11.25" x14ac:dyDescent="0.2">
      <c r="A180" s="13">
        <f t="shared" si="14"/>
        <v>172</v>
      </c>
      <c r="B180" s="13" t="s">
        <v>95</v>
      </c>
      <c r="C180" s="13" t="s">
        <v>52</v>
      </c>
      <c r="D180" s="13" t="s">
        <v>30</v>
      </c>
      <c r="E180" s="13" t="s">
        <v>30</v>
      </c>
      <c r="F180" s="16">
        <v>130.464</v>
      </c>
      <c r="G180" s="16">
        <v>78.632999999999996</v>
      </c>
      <c r="H180" s="16">
        <v>78.677999999999997</v>
      </c>
      <c r="I180" s="16">
        <v>52.252000000000002</v>
      </c>
      <c r="J180" s="16">
        <v>5.484</v>
      </c>
      <c r="K180" s="16">
        <v>0</v>
      </c>
      <c r="L180" s="16">
        <v>0</v>
      </c>
      <c r="M180" s="16">
        <v>0</v>
      </c>
      <c r="N180" s="16">
        <v>12.396000000000001</v>
      </c>
      <c r="O180" s="16">
        <v>62.040999999999997</v>
      </c>
      <c r="P180" s="16">
        <v>88.088999999999999</v>
      </c>
      <c r="Q180" s="16">
        <v>99.072999999999993</v>
      </c>
      <c r="R180" s="16">
        <f t="shared" si="10"/>
        <v>607.11</v>
      </c>
      <c r="S180" s="16">
        <v>3402.2</v>
      </c>
      <c r="T180" s="17">
        <f t="shared" si="11"/>
        <v>1.4870524954441244E-2</v>
      </c>
      <c r="U180" s="17">
        <f t="shared" si="12"/>
        <v>1.4870524954441244E-2</v>
      </c>
      <c r="V180" s="16">
        <v>12</v>
      </c>
      <c r="X180" s="16">
        <v>1.2959999999999999E-2</v>
      </c>
      <c r="Y180" s="18">
        <f t="shared" si="13"/>
        <v>1.910524954441245E-3</v>
      </c>
    </row>
    <row r="181" spans="1:25" s="18" customFormat="1" ht="11.25" x14ac:dyDescent="0.2">
      <c r="A181" s="13">
        <f t="shared" si="14"/>
        <v>173</v>
      </c>
      <c r="B181" s="13" t="s">
        <v>95</v>
      </c>
      <c r="C181" s="13" t="s">
        <v>38</v>
      </c>
      <c r="D181" s="13" t="s">
        <v>30</v>
      </c>
      <c r="E181" s="13" t="s">
        <v>30</v>
      </c>
      <c r="F181" s="16">
        <v>165.51300000000001</v>
      </c>
      <c r="G181" s="16">
        <v>99.265000000000001</v>
      </c>
      <c r="H181" s="16">
        <v>99.340999999999994</v>
      </c>
      <c r="I181" s="16">
        <v>65.540999999999997</v>
      </c>
      <c r="J181" s="16">
        <v>6.5970000000000004</v>
      </c>
      <c r="K181" s="16">
        <v>0</v>
      </c>
      <c r="L181" s="16">
        <v>0</v>
      </c>
      <c r="M181" s="16">
        <v>0</v>
      </c>
      <c r="N181" s="16">
        <v>17.513999999999999</v>
      </c>
      <c r="O181" s="16">
        <v>80.721999999999994</v>
      </c>
      <c r="P181" s="16">
        <v>115.098</v>
      </c>
      <c r="Q181" s="16">
        <v>130.142</v>
      </c>
      <c r="R181" s="16">
        <f t="shared" si="10"/>
        <v>779.73299999999995</v>
      </c>
      <c r="S181" s="16">
        <v>4476.5</v>
      </c>
      <c r="T181" s="17">
        <f t="shared" si="11"/>
        <v>1.4515302133363118E-2</v>
      </c>
      <c r="U181" s="17">
        <f t="shared" si="12"/>
        <v>1.4515302133363118E-2</v>
      </c>
      <c r="V181" s="16">
        <v>12</v>
      </c>
      <c r="X181" s="16">
        <v>1.2449999999999999E-2</v>
      </c>
      <c r="Y181" s="18">
        <f t="shared" si="13"/>
        <v>2.0653021333631189E-3</v>
      </c>
    </row>
    <row r="182" spans="1:25" s="18" customFormat="1" ht="11.25" x14ac:dyDescent="0.2">
      <c r="A182" s="13">
        <f t="shared" si="14"/>
        <v>174</v>
      </c>
      <c r="B182" s="13" t="s">
        <v>96</v>
      </c>
      <c r="C182" s="13" t="s">
        <v>51</v>
      </c>
      <c r="D182" s="13" t="s">
        <v>30</v>
      </c>
      <c r="E182" s="13" t="s">
        <v>33</v>
      </c>
      <c r="F182" s="16">
        <v>125.43300000000001</v>
      </c>
      <c r="G182" s="16">
        <v>93.56</v>
      </c>
      <c r="H182" s="16">
        <v>96.552999999999997</v>
      </c>
      <c r="I182" s="16">
        <v>72.727000000000004</v>
      </c>
      <c r="J182" s="16">
        <v>8.6709999999999994</v>
      </c>
      <c r="K182" s="16">
        <v>0</v>
      </c>
      <c r="L182" s="16">
        <v>0</v>
      </c>
      <c r="M182" s="16">
        <v>0</v>
      </c>
      <c r="N182" s="16">
        <v>15.743</v>
      </c>
      <c r="O182" s="16">
        <v>79.242000000000004</v>
      </c>
      <c r="P182" s="16">
        <v>100.825</v>
      </c>
      <c r="Q182" s="16">
        <v>119.038</v>
      </c>
      <c r="R182" s="16">
        <f t="shared" si="10"/>
        <v>711.79200000000003</v>
      </c>
      <c r="S182" s="16">
        <v>4471.3</v>
      </c>
      <c r="T182" s="17">
        <f t="shared" si="11"/>
        <v>1.3265940554201239E-2</v>
      </c>
      <c r="U182" s="17">
        <f t="shared" si="12"/>
        <v>1.3265940554201239E-2</v>
      </c>
      <c r="V182" s="16">
        <v>12</v>
      </c>
      <c r="X182" s="16">
        <v>1.1730000000000001E-2</v>
      </c>
      <c r="Y182" s="18">
        <f t="shared" si="13"/>
        <v>1.5359405542012382E-3</v>
      </c>
    </row>
    <row r="183" spans="1:25" s="18" customFormat="1" ht="11.25" x14ac:dyDescent="0.2">
      <c r="A183" s="13">
        <f t="shared" si="14"/>
        <v>175</v>
      </c>
      <c r="B183" s="13" t="s">
        <v>96</v>
      </c>
      <c r="C183" s="13" t="s">
        <v>52</v>
      </c>
      <c r="D183" s="13" t="s">
        <v>30</v>
      </c>
      <c r="E183" s="13" t="s">
        <v>30</v>
      </c>
      <c r="F183" s="16">
        <v>684.178</v>
      </c>
      <c r="G183" s="16">
        <v>684.178</v>
      </c>
      <c r="H183" s="16">
        <v>684.178</v>
      </c>
      <c r="I183" s="16">
        <v>684.178</v>
      </c>
      <c r="J183" s="16">
        <v>0</v>
      </c>
      <c r="K183" s="16">
        <v>0</v>
      </c>
      <c r="L183" s="16">
        <v>0</v>
      </c>
      <c r="M183" s="16">
        <v>0</v>
      </c>
      <c r="N183" s="16">
        <v>0</v>
      </c>
      <c r="O183" s="16">
        <v>684.178</v>
      </c>
      <c r="P183" s="16">
        <v>684.178</v>
      </c>
      <c r="Q183" s="16">
        <v>684.178</v>
      </c>
      <c r="R183" s="16">
        <f t="shared" si="10"/>
        <v>4789.2460000000001</v>
      </c>
      <c r="S183" s="16">
        <v>24935.3</v>
      </c>
      <c r="T183" s="17">
        <f t="shared" si="11"/>
        <v>1.6005575763409035E-2</v>
      </c>
      <c r="U183" s="17">
        <f t="shared" si="12"/>
        <v>1.6005575763409035E-2</v>
      </c>
      <c r="V183" s="16">
        <v>12</v>
      </c>
      <c r="X183" s="16">
        <v>1.601E-2</v>
      </c>
      <c r="Y183" s="18">
        <f t="shared" si="13"/>
        <v>-4.4242365909649695E-6</v>
      </c>
    </row>
    <row r="184" spans="1:25" s="18" customFormat="1" ht="11.25" x14ac:dyDescent="0.2">
      <c r="A184" s="13">
        <f t="shared" si="14"/>
        <v>176</v>
      </c>
      <c r="B184" s="13" t="s">
        <v>96</v>
      </c>
      <c r="C184" s="13" t="s">
        <v>53</v>
      </c>
      <c r="D184" s="13" t="s">
        <v>30</v>
      </c>
      <c r="E184" s="13" t="s">
        <v>30</v>
      </c>
      <c r="F184" s="16">
        <v>510.73099999999999</v>
      </c>
      <c r="G184" s="16">
        <v>292.36399999999998</v>
      </c>
      <c r="H184" s="16">
        <v>302.79000000000002</v>
      </c>
      <c r="I184" s="16">
        <v>188.685</v>
      </c>
      <c r="J184" s="16">
        <v>23.885999999999999</v>
      </c>
      <c r="K184" s="16">
        <v>0</v>
      </c>
      <c r="L184" s="16">
        <v>0</v>
      </c>
      <c r="M184" s="16">
        <v>0</v>
      </c>
      <c r="N184" s="16">
        <v>37.703000000000003</v>
      </c>
      <c r="O184" s="16">
        <v>225.102</v>
      </c>
      <c r="P184" s="16">
        <v>296.197</v>
      </c>
      <c r="Q184" s="16">
        <v>292.57600000000002</v>
      </c>
      <c r="R184" s="16">
        <f t="shared" si="10"/>
        <v>2170.0340000000001</v>
      </c>
      <c r="S184" s="16">
        <v>14072.4</v>
      </c>
      <c r="T184" s="17">
        <f t="shared" si="11"/>
        <v>1.2850414049250069E-2</v>
      </c>
      <c r="U184" s="17">
        <f t="shared" si="12"/>
        <v>1.2850414049250069E-2</v>
      </c>
      <c r="V184" s="16">
        <v>12</v>
      </c>
      <c r="X184" s="16">
        <v>1.112E-2</v>
      </c>
      <c r="Y184" s="18">
        <f t="shared" si="13"/>
        <v>1.7304140492500689E-3</v>
      </c>
    </row>
    <row r="185" spans="1:25" s="18" customFormat="1" ht="11.25" x14ac:dyDescent="0.2">
      <c r="A185" s="13">
        <f t="shared" si="14"/>
        <v>177</v>
      </c>
      <c r="B185" s="13" t="s">
        <v>97</v>
      </c>
      <c r="C185" s="13" t="s">
        <v>35</v>
      </c>
      <c r="D185" s="13" t="s">
        <v>30</v>
      </c>
      <c r="E185" s="13" t="s">
        <v>30</v>
      </c>
      <c r="F185" s="16">
        <v>121.239</v>
      </c>
      <c r="G185" s="16">
        <v>101.889</v>
      </c>
      <c r="H185" s="16">
        <v>102.029</v>
      </c>
      <c r="I185" s="16">
        <v>91.28</v>
      </c>
      <c r="J185" s="16">
        <v>4.3630000000000004</v>
      </c>
      <c r="K185" s="16">
        <v>0</v>
      </c>
      <c r="L185" s="16">
        <v>0</v>
      </c>
      <c r="M185" s="16">
        <v>0</v>
      </c>
      <c r="N185" s="16">
        <v>9.6150000000000002</v>
      </c>
      <c r="O185" s="16">
        <v>91.176000000000002</v>
      </c>
      <c r="P185" s="16">
        <v>108.09</v>
      </c>
      <c r="Q185" s="16">
        <v>116.09</v>
      </c>
      <c r="R185" s="16">
        <f t="shared" si="10"/>
        <v>745.77100000000007</v>
      </c>
      <c r="S185" s="16">
        <v>5189.6000000000004</v>
      </c>
      <c r="T185" s="17">
        <f t="shared" si="11"/>
        <v>1.1975409151636607E-2</v>
      </c>
      <c r="U185" s="17">
        <f t="shared" si="12"/>
        <v>1.1975409151636607E-2</v>
      </c>
      <c r="V185" s="16">
        <v>12</v>
      </c>
      <c r="X185" s="16">
        <v>1.1820000000000001E-2</v>
      </c>
      <c r="Y185" s="18">
        <f t="shared" si="13"/>
        <v>1.554091516366065E-4</v>
      </c>
    </row>
    <row r="186" spans="1:25" s="18" customFormat="1" ht="11.25" x14ac:dyDescent="0.2">
      <c r="A186" s="13">
        <f t="shared" si="14"/>
        <v>178</v>
      </c>
      <c r="B186" s="13" t="s">
        <v>97</v>
      </c>
      <c r="C186" s="13" t="s">
        <v>51</v>
      </c>
      <c r="D186" s="13" t="s">
        <v>30</v>
      </c>
      <c r="E186" s="13" t="s">
        <v>34</v>
      </c>
      <c r="F186" s="16">
        <v>106.73</v>
      </c>
      <c r="G186" s="16">
        <v>78.263999999999996</v>
      </c>
      <c r="H186" s="16">
        <v>79.77</v>
      </c>
      <c r="I186" s="16">
        <v>60.4</v>
      </c>
      <c r="J186" s="16">
        <v>7.3470000000000004</v>
      </c>
      <c r="K186" s="16">
        <v>0</v>
      </c>
      <c r="L186" s="16">
        <v>0</v>
      </c>
      <c r="M186" s="16">
        <v>0</v>
      </c>
      <c r="N186" s="16">
        <v>17.283000000000001</v>
      </c>
      <c r="O186" s="16">
        <v>56.850999999999999</v>
      </c>
      <c r="P186" s="16">
        <v>76.635000000000005</v>
      </c>
      <c r="Q186" s="16">
        <v>87.82</v>
      </c>
      <c r="R186" s="16">
        <f t="shared" si="10"/>
        <v>571.09999999999991</v>
      </c>
      <c r="S186" s="16">
        <v>3411.5</v>
      </c>
      <c r="T186" s="17">
        <f t="shared" si="11"/>
        <v>1.3950363965020272E-2</v>
      </c>
      <c r="U186" s="17">
        <f t="shared" si="12"/>
        <v>1.3950363965020272E-2</v>
      </c>
      <c r="V186" s="16">
        <v>12</v>
      </c>
      <c r="X186" s="16">
        <v>1.2E-2</v>
      </c>
      <c r="Y186" s="18">
        <f t="shared" si="13"/>
        <v>1.9503639650202721E-3</v>
      </c>
    </row>
    <row r="187" spans="1:25" s="18" customFormat="1" ht="11.25" x14ac:dyDescent="0.2">
      <c r="A187" s="13">
        <f t="shared" si="14"/>
        <v>179</v>
      </c>
      <c r="B187" s="13" t="s">
        <v>97</v>
      </c>
      <c r="C187" s="13" t="s">
        <v>51</v>
      </c>
      <c r="D187" s="13" t="s">
        <v>30</v>
      </c>
      <c r="E187" s="13" t="s">
        <v>29</v>
      </c>
      <c r="F187" s="16">
        <v>172.898</v>
      </c>
      <c r="G187" s="16">
        <v>107.84699999999999</v>
      </c>
      <c r="H187" s="16">
        <v>110.46299999999999</v>
      </c>
      <c r="I187" s="16">
        <v>82.13</v>
      </c>
      <c r="J187" s="16">
        <v>10.039</v>
      </c>
      <c r="K187" s="16">
        <v>0</v>
      </c>
      <c r="L187" s="16">
        <v>0</v>
      </c>
      <c r="M187" s="16">
        <v>0</v>
      </c>
      <c r="N187" s="16">
        <v>25.337</v>
      </c>
      <c r="O187" s="16">
        <v>156.30000000000001</v>
      </c>
      <c r="P187" s="16">
        <v>128.68899999999999</v>
      </c>
      <c r="Q187" s="16">
        <v>70.977999999999994</v>
      </c>
      <c r="R187" s="16">
        <f t="shared" si="10"/>
        <v>864.68099999999981</v>
      </c>
      <c r="S187" s="16">
        <v>4331.8</v>
      </c>
      <c r="T187" s="17">
        <f t="shared" si="11"/>
        <v>1.6634366775936094E-2</v>
      </c>
      <c r="U187" s="17">
        <f t="shared" si="12"/>
        <v>1.6634366775936094E-2</v>
      </c>
      <c r="V187" s="16">
        <v>12</v>
      </c>
      <c r="X187" s="16">
        <v>1.538E-2</v>
      </c>
      <c r="Y187" s="18">
        <f t="shared" si="13"/>
        <v>1.2543667759360947E-3</v>
      </c>
    </row>
    <row r="188" spans="1:25" s="18" customFormat="1" ht="11.25" x14ac:dyDescent="0.2">
      <c r="A188" s="13">
        <f t="shared" si="14"/>
        <v>180</v>
      </c>
      <c r="B188" s="13" t="s">
        <v>97</v>
      </c>
      <c r="C188" s="13" t="s">
        <v>38</v>
      </c>
      <c r="D188" s="13" t="s">
        <v>30</v>
      </c>
      <c r="E188" s="13" t="s">
        <v>30</v>
      </c>
      <c r="F188" s="16">
        <v>103.65300000000001</v>
      </c>
      <c r="G188" s="16">
        <v>59.360999999999997</v>
      </c>
      <c r="H188" s="16">
        <v>60.484000000000002</v>
      </c>
      <c r="I188" s="16">
        <v>54.570999999999998</v>
      </c>
      <c r="J188" s="16">
        <v>5.5039999999999996</v>
      </c>
      <c r="K188" s="16">
        <v>0</v>
      </c>
      <c r="L188" s="16">
        <v>0</v>
      </c>
      <c r="M188" s="16">
        <v>0</v>
      </c>
      <c r="N188" s="16">
        <v>11.863</v>
      </c>
      <c r="O188" s="16">
        <v>44.261000000000003</v>
      </c>
      <c r="P188" s="16">
        <v>59.183</v>
      </c>
      <c r="Q188" s="16">
        <v>69.769000000000005</v>
      </c>
      <c r="R188" s="16">
        <f t="shared" si="10"/>
        <v>468.64900000000006</v>
      </c>
      <c r="S188" s="16">
        <v>2023.6</v>
      </c>
      <c r="T188" s="17">
        <f t="shared" si="11"/>
        <v>1.9299309810898075E-2</v>
      </c>
      <c r="U188" s="17">
        <f t="shared" si="12"/>
        <v>1.9299309810898075E-2</v>
      </c>
      <c r="V188" s="16">
        <v>12</v>
      </c>
      <c r="X188" s="16">
        <v>1.524E-2</v>
      </c>
      <c r="Y188" s="18">
        <f t="shared" si="13"/>
        <v>4.0593098108980749E-3</v>
      </c>
    </row>
    <row r="189" spans="1:25" s="18" customFormat="1" ht="11.25" x14ac:dyDescent="0.2">
      <c r="A189" s="13">
        <f t="shared" si="14"/>
        <v>181</v>
      </c>
      <c r="B189" s="13" t="s">
        <v>97</v>
      </c>
      <c r="C189" s="13" t="s">
        <v>53</v>
      </c>
      <c r="D189" s="13" t="s">
        <v>30</v>
      </c>
      <c r="E189" s="13" t="s">
        <v>34</v>
      </c>
      <c r="F189" s="16">
        <v>102.881</v>
      </c>
      <c r="G189" s="16">
        <v>69.349000000000004</v>
      </c>
      <c r="H189" s="16">
        <v>71.421999999999997</v>
      </c>
      <c r="I189" s="16">
        <v>52.951999999999998</v>
      </c>
      <c r="J189" s="16">
        <v>6.4589999999999996</v>
      </c>
      <c r="K189" s="16">
        <v>0</v>
      </c>
      <c r="L189" s="16">
        <v>0</v>
      </c>
      <c r="M189" s="16">
        <v>0</v>
      </c>
      <c r="N189" s="16">
        <v>16.742999999999999</v>
      </c>
      <c r="O189" s="16">
        <v>55.453000000000003</v>
      </c>
      <c r="P189" s="16">
        <v>71.677999999999997</v>
      </c>
      <c r="Q189" s="16">
        <v>81.510999999999996</v>
      </c>
      <c r="R189" s="16">
        <f t="shared" si="10"/>
        <v>528.44799999999998</v>
      </c>
      <c r="S189" s="16">
        <v>2746.9</v>
      </c>
      <c r="T189" s="17">
        <f t="shared" si="11"/>
        <v>1.6031647796910454E-2</v>
      </c>
      <c r="U189" s="17">
        <f t="shared" si="12"/>
        <v>1.6031647796910454E-2</v>
      </c>
      <c r="V189" s="16">
        <v>12</v>
      </c>
      <c r="X189" s="16">
        <v>1.436E-2</v>
      </c>
      <c r="Y189" s="18">
        <f t="shared" si="13"/>
        <v>1.6716477969104544E-3</v>
      </c>
    </row>
    <row r="190" spans="1:25" s="18" customFormat="1" ht="11.25" x14ac:dyDescent="0.2">
      <c r="A190" s="13">
        <f t="shared" si="14"/>
        <v>182</v>
      </c>
      <c r="B190" s="13" t="s">
        <v>97</v>
      </c>
      <c r="C190" s="13" t="s">
        <v>53</v>
      </c>
      <c r="D190" s="13" t="s">
        <v>30</v>
      </c>
      <c r="E190" s="13" t="s">
        <v>29</v>
      </c>
      <c r="F190" s="16">
        <v>74.935000000000002</v>
      </c>
      <c r="G190" s="16">
        <v>74.935000000000002</v>
      </c>
      <c r="H190" s="16">
        <v>74.935000000000002</v>
      </c>
      <c r="I190" s="16">
        <v>74.935000000000002</v>
      </c>
      <c r="J190" s="16">
        <v>0</v>
      </c>
      <c r="K190" s="16">
        <v>0</v>
      </c>
      <c r="L190" s="16">
        <v>0</v>
      </c>
      <c r="M190" s="16">
        <v>0</v>
      </c>
      <c r="N190" s="16">
        <v>11.625999999999999</v>
      </c>
      <c r="O190" s="16">
        <v>39.886000000000003</v>
      </c>
      <c r="P190" s="16">
        <v>52.959000000000003</v>
      </c>
      <c r="Q190" s="16">
        <v>60.692999999999998</v>
      </c>
      <c r="R190" s="16">
        <f t="shared" si="10"/>
        <v>464.904</v>
      </c>
      <c r="S190" s="16">
        <v>2730.5</v>
      </c>
      <c r="T190" s="17">
        <f t="shared" si="11"/>
        <v>1.4188610144662149E-2</v>
      </c>
      <c r="U190" s="17">
        <f t="shared" si="12"/>
        <v>1.4188610144662149E-2</v>
      </c>
      <c r="V190" s="16">
        <v>12</v>
      </c>
      <c r="X190" s="16">
        <v>1.421E-2</v>
      </c>
      <c r="Y190" s="18">
        <f t="shared" si="13"/>
        <v>-2.1389855337851024E-5</v>
      </c>
    </row>
    <row r="191" spans="1:25" s="18" customFormat="1" ht="11.25" x14ac:dyDescent="0.2">
      <c r="A191" s="13">
        <f t="shared" si="14"/>
        <v>183</v>
      </c>
      <c r="B191" s="13" t="s">
        <v>97</v>
      </c>
      <c r="C191" s="13" t="s">
        <v>55</v>
      </c>
      <c r="D191" s="13" t="s">
        <v>30</v>
      </c>
      <c r="E191" s="13" t="s">
        <v>34</v>
      </c>
      <c r="F191" s="16">
        <v>90.843000000000004</v>
      </c>
      <c r="G191" s="16">
        <v>90.843000000000004</v>
      </c>
      <c r="H191" s="16">
        <v>90.843000000000004</v>
      </c>
      <c r="I191" s="16">
        <v>90.843000000000004</v>
      </c>
      <c r="J191" s="16">
        <v>0</v>
      </c>
      <c r="K191" s="16">
        <v>0</v>
      </c>
      <c r="L191" s="16">
        <v>0</v>
      </c>
      <c r="M191" s="16">
        <v>0</v>
      </c>
      <c r="N191" s="16">
        <v>0</v>
      </c>
      <c r="O191" s="16">
        <v>90.843000000000004</v>
      </c>
      <c r="P191" s="16">
        <v>90.843000000000004</v>
      </c>
      <c r="Q191" s="16">
        <v>90.843000000000004</v>
      </c>
      <c r="R191" s="16">
        <f t="shared" si="10"/>
        <v>635.90099999999995</v>
      </c>
      <c r="S191" s="16">
        <v>3311.9</v>
      </c>
      <c r="T191" s="17">
        <f t="shared" si="11"/>
        <v>1.6000407621003049E-2</v>
      </c>
      <c r="U191" s="17">
        <f t="shared" si="12"/>
        <v>1.6000407621003049E-2</v>
      </c>
      <c r="V191" s="16">
        <v>12</v>
      </c>
      <c r="X191" s="16">
        <v>1.555E-2</v>
      </c>
      <c r="Y191" s="18">
        <f t="shared" si="13"/>
        <v>4.5040762100304922E-4</v>
      </c>
    </row>
    <row r="192" spans="1:25" s="18" customFormat="1" ht="11.25" x14ac:dyDescent="0.2">
      <c r="A192" s="13">
        <f t="shared" si="14"/>
        <v>184</v>
      </c>
      <c r="B192" s="13" t="s">
        <v>97</v>
      </c>
      <c r="C192" s="13" t="s">
        <v>55</v>
      </c>
      <c r="D192" s="13" t="s">
        <v>30</v>
      </c>
      <c r="E192" s="13" t="s">
        <v>29</v>
      </c>
      <c r="F192" s="16">
        <v>122.139</v>
      </c>
      <c r="G192" s="16">
        <v>122.139</v>
      </c>
      <c r="H192" s="16">
        <v>122.139</v>
      </c>
      <c r="I192" s="16">
        <v>122.139</v>
      </c>
      <c r="J192" s="16">
        <v>0</v>
      </c>
      <c r="K192" s="16">
        <v>0</v>
      </c>
      <c r="L192" s="16">
        <v>0</v>
      </c>
      <c r="M192" s="16">
        <v>0</v>
      </c>
      <c r="N192" s="16">
        <v>0</v>
      </c>
      <c r="O192" s="16">
        <v>122.139</v>
      </c>
      <c r="P192" s="16">
        <v>122.139</v>
      </c>
      <c r="Q192" s="16">
        <v>122.139</v>
      </c>
      <c r="R192" s="16">
        <f t="shared" si="10"/>
        <v>854.97299999999996</v>
      </c>
      <c r="S192" s="16">
        <v>4448.6000000000004</v>
      </c>
      <c r="T192" s="17">
        <f t="shared" si="11"/>
        <v>1.6015769005979407E-2</v>
      </c>
      <c r="U192" s="17">
        <f t="shared" si="12"/>
        <v>1.6015769005979407E-2</v>
      </c>
      <c r="V192" s="16">
        <v>12</v>
      </c>
      <c r="X192" s="16">
        <v>1.485E-2</v>
      </c>
      <c r="Y192" s="18">
        <f t="shared" si="13"/>
        <v>1.1657690059794067E-3</v>
      </c>
    </row>
    <row r="193" spans="1:25" s="18" customFormat="1" ht="11.25" x14ac:dyDescent="0.2">
      <c r="A193" s="13">
        <f t="shared" si="14"/>
        <v>185</v>
      </c>
      <c r="B193" s="13" t="s">
        <v>97</v>
      </c>
      <c r="C193" s="13" t="s">
        <v>71</v>
      </c>
      <c r="D193" s="13" t="s">
        <v>30</v>
      </c>
      <c r="E193" s="13" t="s">
        <v>30</v>
      </c>
      <c r="F193" s="16">
        <v>563.08000000000004</v>
      </c>
      <c r="G193" s="16">
        <v>369.1</v>
      </c>
      <c r="H193" s="16">
        <v>407.83499999999998</v>
      </c>
      <c r="I193" s="16">
        <v>407.83499999999998</v>
      </c>
      <c r="J193" s="16">
        <v>0</v>
      </c>
      <c r="K193" s="16">
        <v>0</v>
      </c>
      <c r="L193" s="16">
        <v>0</v>
      </c>
      <c r="M193" s="16">
        <v>0</v>
      </c>
      <c r="N193" s="16">
        <v>0</v>
      </c>
      <c r="O193" s="16">
        <v>355.69</v>
      </c>
      <c r="P193" s="16">
        <v>439.41</v>
      </c>
      <c r="Q193" s="16">
        <v>364.16199999999998</v>
      </c>
      <c r="R193" s="16">
        <f t="shared" si="10"/>
        <v>2907.1119999999996</v>
      </c>
      <c r="S193" s="16">
        <v>14870.5</v>
      </c>
      <c r="T193" s="17">
        <f t="shared" si="11"/>
        <v>1.6291270188180176E-2</v>
      </c>
      <c r="U193" s="17">
        <f t="shared" si="12"/>
        <v>1.6291270188180176E-2</v>
      </c>
      <c r="V193" s="16">
        <v>12</v>
      </c>
      <c r="X193" s="16">
        <v>1.4149999999999999E-2</v>
      </c>
      <c r="Y193" s="18">
        <f t="shared" si="13"/>
        <v>2.141270188180177E-3</v>
      </c>
    </row>
    <row r="194" spans="1:25" s="18" customFormat="1" ht="11.25" x14ac:dyDescent="0.2">
      <c r="A194" s="13">
        <f t="shared" si="14"/>
        <v>186</v>
      </c>
      <c r="B194" s="13" t="s">
        <v>97</v>
      </c>
      <c r="C194" s="13" t="s">
        <v>39</v>
      </c>
      <c r="D194" s="13" t="s">
        <v>30</v>
      </c>
      <c r="E194" s="13" t="s">
        <v>30</v>
      </c>
      <c r="F194" s="16">
        <v>124.34</v>
      </c>
      <c r="G194" s="16">
        <v>87.92</v>
      </c>
      <c r="H194" s="16">
        <v>93.39</v>
      </c>
      <c r="I194" s="16">
        <v>68.569999999999993</v>
      </c>
      <c r="J194" s="16">
        <v>8.1300000000000008</v>
      </c>
      <c r="K194" s="16">
        <v>0</v>
      </c>
      <c r="L194" s="16">
        <v>0</v>
      </c>
      <c r="M194" s="16">
        <v>0</v>
      </c>
      <c r="N194" s="16">
        <v>20.010000000000002</v>
      </c>
      <c r="O194" s="16">
        <v>64.66</v>
      </c>
      <c r="P194" s="16">
        <v>86.4</v>
      </c>
      <c r="Q194" s="16">
        <v>96.025999999999996</v>
      </c>
      <c r="R194" s="16">
        <f t="shared" si="10"/>
        <v>649.44599999999991</v>
      </c>
      <c r="S194" s="16">
        <v>3437.4</v>
      </c>
      <c r="T194" s="17">
        <f t="shared" si="11"/>
        <v>1.5744603479373943E-2</v>
      </c>
      <c r="U194" s="17">
        <f t="shared" si="12"/>
        <v>1.5744603479373943E-2</v>
      </c>
      <c r="V194" s="16">
        <v>12</v>
      </c>
      <c r="X194" s="16">
        <v>1.374E-2</v>
      </c>
      <c r="Y194" s="18">
        <f t="shared" si="13"/>
        <v>2.0046034793739422E-3</v>
      </c>
    </row>
    <row r="195" spans="1:25" s="18" customFormat="1" ht="11.25" x14ac:dyDescent="0.2">
      <c r="A195" s="13">
        <f t="shared" si="14"/>
        <v>187</v>
      </c>
      <c r="B195" s="13" t="s">
        <v>97</v>
      </c>
      <c r="C195" s="13" t="s">
        <v>40</v>
      </c>
      <c r="D195" s="13" t="s">
        <v>30</v>
      </c>
      <c r="E195" s="13" t="s">
        <v>30</v>
      </c>
      <c r="F195" s="16">
        <v>120.206</v>
      </c>
      <c r="G195" s="16">
        <v>84.356999999999999</v>
      </c>
      <c r="H195" s="16">
        <v>85.236000000000004</v>
      </c>
      <c r="I195" s="16">
        <v>63.747999999999998</v>
      </c>
      <c r="J195" s="16">
        <v>7.819</v>
      </c>
      <c r="K195" s="16">
        <v>0</v>
      </c>
      <c r="L195" s="16">
        <v>0</v>
      </c>
      <c r="M195" s="16">
        <v>0</v>
      </c>
      <c r="N195" s="16">
        <v>18.957000000000001</v>
      </c>
      <c r="O195" s="16">
        <v>61.823999999999998</v>
      </c>
      <c r="P195" s="16">
        <v>84.613</v>
      </c>
      <c r="Q195" s="16">
        <v>97.037000000000006</v>
      </c>
      <c r="R195" s="16">
        <f t="shared" si="10"/>
        <v>623.79700000000003</v>
      </c>
      <c r="S195" s="16">
        <v>3415.7</v>
      </c>
      <c r="T195" s="17">
        <f t="shared" si="11"/>
        <v>1.5218866801338916E-2</v>
      </c>
      <c r="U195" s="17">
        <f t="shared" si="12"/>
        <v>1.5218866801338916E-2</v>
      </c>
      <c r="V195" s="16">
        <v>12</v>
      </c>
      <c r="X195" s="16">
        <v>1.4290000000000001E-2</v>
      </c>
      <c r="Y195" s="18">
        <f t="shared" si="13"/>
        <v>9.2886680133891578E-4</v>
      </c>
    </row>
    <row r="196" spans="1:25" s="18" customFormat="1" ht="11.25" x14ac:dyDescent="0.2">
      <c r="A196" s="13">
        <f t="shared" si="14"/>
        <v>188</v>
      </c>
      <c r="B196" s="13" t="s">
        <v>97</v>
      </c>
      <c r="C196" s="13" t="s">
        <v>76</v>
      </c>
      <c r="D196" s="13" t="s">
        <v>30</v>
      </c>
      <c r="E196" s="13" t="s">
        <v>34</v>
      </c>
      <c r="F196" s="16">
        <v>221.79400000000001</v>
      </c>
      <c r="G196" s="16">
        <v>143.93</v>
      </c>
      <c r="H196" s="16">
        <v>152.036</v>
      </c>
      <c r="I196" s="16">
        <v>112.117</v>
      </c>
      <c r="J196" s="16">
        <v>13.39</v>
      </c>
      <c r="K196" s="16">
        <v>0</v>
      </c>
      <c r="L196" s="16">
        <v>0</v>
      </c>
      <c r="M196" s="16">
        <v>0</v>
      </c>
      <c r="N196" s="16">
        <v>28.654</v>
      </c>
      <c r="O196" s="16">
        <v>111.34</v>
      </c>
      <c r="P196" s="16">
        <v>134.63</v>
      </c>
      <c r="Q196" s="16">
        <v>170.405</v>
      </c>
      <c r="R196" s="16">
        <f t="shared" si="10"/>
        <v>1088.296</v>
      </c>
      <c r="S196" s="16">
        <v>6454.4</v>
      </c>
      <c r="T196" s="17">
        <f t="shared" si="11"/>
        <v>1.4051086597256653E-2</v>
      </c>
      <c r="U196" s="17">
        <f t="shared" si="12"/>
        <v>1.4051086597256653E-2</v>
      </c>
      <c r="V196" s="16">
        <v>12</v>
      </c>
      <c r="X196" s="16">
        <v>1.2319999999999999E-2</v>
      </c>
      <c r="Y196" s="18">
        <f t="shared" si="13"/>
        <v>1.7310865972566536E-3</v>
      </c>
    </row>
    <row r="197" spans="1:25" s="18" customFormat="1" ht="11.25" x14ac:dyDescent="0.2">
      <c r="A197" s="13">
        <f t="shared" si="14"/>
        <v>189</v>
      </c>
      <c r="B197" s="13" t="s">
        <v>97</v>
      </c>
      <c r="C197" s="13" t="s">
        <v>76</v>
      </c>
      <c r="D197" s="13" t="s">
        <v>30</v>
      </c>
      <c r="E197" s="13" t="s">
        <v>29</v>
      </c>
      <c r="F197" s="16">
        <v>197.48599999999999</v>
      </c>
      <c r="G197" s="16">
        <v>197.48599999999999</v>
      </c>
      <c r="H197" s="16">
        <v>197.48599999999999</v>
      </c>
      <c r="I197" s="16">
        <v>197.48599999999999</v>
      </c>
      <c r="J197" s="16">
        <v>0</v>
      </c>
      <c r="K197" s="16">
        <v>0</v>
      </c>
      <c r="L197" s="16">
        <v>0</v>
      </c>
      <c r="M197" s="16">
        <v>0</v>
      </c>
      <c r="N197" s="16">
        <v>0</v>
      </c>
      <c r="O197" s="16">
        <v>197.48599999999999</v>
      </c>
      <c r="P197" s="16">
        <v>197.48599999999999</v>
      </c>
      <c r="Q197" s="16">
        <v>197.48599999999999</v>
      </c>
      <c r="R197" s="16">
        <f t="shared" si="10"/>
        <v>1382.402</v>
      </c>
      <c r="S197" s="16">
        <v>7197.4</v>
      </c>
      <c r="T197" s="17">
        <f t="shared" si="11"/>
        <v>1.6005803021461453E-2</v>
      </c>
      <c r="U197" s="17">
        <f t="shared" si="12"/>
        <v>1.6005803021461453E-2</v>
      </c>
      <c r="V197" s="16">
        <v>12</v>
      </c>
      <c r="X197" s="16">
        <v>1.601E-2</v>
      </c>
      <c r="Y197" s="18">
        <f t="shared" si="13"/>
        <v>-4.1969785385467806E-6</v>
      </c>
    </row>
    <row r="198" spans="1:25" s="18" customFormat="1" ht="11.25" x14ac:dyDescent="0.2">
      <c r="A198" s="13">
        <f t="shared" si="14"/>
        <v>190</v>
      </c>
      <c r="B198" s="13" t="s">
        <v>97</v>
      </c>
      <c r="C198" s="13" t="s">
        <v>77</v>
      </c>
      <c r="D198" s="13" t="s">
        <v>30</v>
      </c>
      <c r="E198" s="13" t="s">
        <v>30</v>
      </c>
      <c r="F198" s="16">
        <v>320.3</v>
      </c>
      <c r="G198" s="16">
        <v>224.94200000000001</v>
      </c>
      <c r="H198" s="16">
        <v>221.75</v>
      </c>
      <c r="I198" s="16">
        <v>168.7</v>
      </c>
      <c r="J198" s="16">
        <v>20.2</v>
      </c>
      <c r="K198" s="16">
        <v>0</v>
      </c>
      <c r="L198" s="16">
        <v>0</v>
      </c>
      <c r="M198" s="16">
        <v>0</v>
      </c>
      <c r="N198" s="16">
        <v>31.9</v>
      </c>
      <c r="O198" s="16">
        <v>153.30000000000001</v>
      </c>
      <c r="P198" s="16">
        <v>189.2</v>
      </c>
      <c r="Q198" s="16">
        <v>213.11199999999999</v>
      </c>
      <c r="R198" s="16">
        <f t="shared" si="10"/>
        <v>1543.4040000000002</v>
      </c>
      <c r="S198" s="16">
        <v>8200.5</v>
      </c>
      <c r="T198" s="17">
        <f t="shared" si="11"/>
        <v>1.5684043655874644E-2</v>
      </c>
      <c r="U198" s="17">
        <f t="shared" si="12"/>
        <v>1.5684043655874644E-2</v>
      </c>
      <c r="V198" s="16">
        <v>12</v>
      </c>
      <c r="X198" s="16">
        <v>1.3939999999999999E-2</v>
      </c>
      <c r="Y198" s="18">
        <f t="shared" si="13"/>
        <v>1.7440436558746452E-3</v>
      </c>
    </row>
    <row r="199" spans="1:25" s="18" customFormat="1" ht="11.25" x14ac:dyDescent="0.2">
      <c r="A199" s="13">
        <f t="shared" si="14"/>
        <v>191</v>
      </c>
      <c r="B199" s="13" t="s">
        <v>97</v>
      </c>
      <c r="C199" s="13" t="s">
        <v>44</v>
      </c>
      <c r="D199" s="13" t="s">
        <v>30</v>
      </c>
      <c r="E199" s="13" t="s">
        <v>30</v>
      </c>
      <c r="F199" s="16">
        <v>137.47499999999999</v>
      </c>
      <c r="G199" s="16">
        <v>111.46599999999999</v>
      </c>
      <c r="H199" s="16">
        <v>95.039000000000001</v>
      </c>
      <c r="I199" s="16">
        <v>68.738</v>
      </c>
      <c r="J199" s="16">
        <v>8.0869999999999997</v>
      </c>
      <c r="K199" s="16">
        <v>0</v>
      </c>
      <c r="L199" s="16">
        <v>0</v>
      </c>
      <c r="M199" s="16">
        <v>0</v>
      </c>
      <c r="N199" s="16">
        <v>13.311</v>
      </c>
      <c r="O199" s="16">
        <v>83.718999999999994</v>
      </c>
      <c r="P199" s="16">
        <v>91.775999999999996</v>
      </c>
      <c r="Q199" s="16">
        <v>103.374</v>
      </c>
      <c r="R199" s="16">
        <f t="shared" si="10"/>
        <v>712.9849999999999</v>
      </c>
      <c r="S199" s="16">
        <v>3930</v>
      </c>
      <c r="T199" s="17">
        <f t="shared" si="11"/>
        <v>1.5118426632739608E-2</v>
      </c>
      <c r="U199" s="17">
        <f t="shared" si="12"/>
        <v>1.5118426632739608E-2</v>
      </c>
      <c r="V199" s="16">
        <v>12</v>
      </c>
      <c r="X199" s="16">
        <v>1.4149999999999999E-2</v>
      </c>
      <c r="Y199" s="18">
        <f t="shared" si="13"/>
        <v>9.6842663273960863E-4</v>
      </c>
    </row>
    <row r="200" spans="1:25" s="18" customFormat="1" ht="11.25" x14ac:dyDescent="0.2">
      <c r="A200" s="13">
        <f t="shared" si="14"/>
        <v>192</v>
      </c>
      <c r="B200" s="13" t="s">
        <v>97</v>
      </c>
      <c r="C200" s="13" t="s">
        <v>79</v>
      </c>
      <c r="D200" s="13" t="s">
        <v>30</v>
      </c>
      <c r="E200" s="13" t="s">
        <v>34</v>
      </c>
      <c r="F200" s="16">
        <v>116.05</v>
      </c>
      <c r="G200" s="16">
        <v>116.05</v>
      </c>
      <c r="H200" s="16">
        <v>116.05</v>
      </c>
      <c r="I200" s="16">
        <v>116.05</v>
      </c>
      <c r="J200" s="16">
        <v>0</v>
      </c>
      <c r="K200" s="16">
        <v>0</v>
      </c>
      <c r="L200" s="16">
        <v>0</v>
      </c>
      <c r="M200" s="16">
        <v>0</v>
      </c>
      <c r="N200" s="16">
        <v>0</v>
      </c>
      <c r="O200" s="16">
        <v>116.05</v>
      </c>
      <c r="P200" s="16">
        <v>116.05</v>
      </c>
      <c r="Q200" s="16">
        <v>116.05</v>
      </c>
      <c r="R200" s="16">
        <f t="shared" si="10"/>
        <v>812.34999999999991</v>
      </c>
      <c r="S200" s="16">
        <v>4230.3</v>
      </c>
      <c r="T200" s="17">
        <f t="shared" si="11"/>
        <v>1.6002608168057424E-2</v>
      </c>
      <c r="U200" s="17">
        <f t="shared" si="12"/>
        <v>1.6002608168057424E-2</v>
      </c>
      <c r="V200" s="16">
        <v>12</v>
      </c>
      <c r="X200" s="16">
        <v>9.3500000000000007E-3</v>
      </c>
      <c r="Y200" s="18">
        <f t="shared" si="13"/>
        <v>6.652608168057423E-3</v>
      </c>
    </row>
    <row r="201" spans="1:25" s="18" customFormat="1" ht="11.25" x14ac:dyDescent="0.2">
      <c r="A201" s="13">
        <f t="shared" si="14"/>
        <v>193</v>
      </c>
      <c r="B201" s="13" t="s">
        <v>97</v>
      </c>
      <c r="C201" s="13" t="s">
        <v>79</v>
      </c>
      <c r="D201" s="13" t="s">
        <v>30</v>
      </c>
      <c r="E201" s="13" t="s">
        <v>29</v>
      </c>
      <c r="F201" s="16">
        <v>113.7</v>
      </c>
      <c r="G201" s="16">
        <v>69.8</v>
      </c>
      <c r="H201" s="16">
        <v>67.099999999999994</v>
      </c>
      <c r="I201" s="16">
        <v>41.89</v>
      </c>
      <c r="J201" s="16">
        <v>0</v>
      </c>
      <c r="K201" s="16">
        <v>0</v>
      </c>
      <c r="L201" s="16">
        <v>0</v>
      </c>
      <c r="M201" s="16">
        <v>0</v>
      </c>
      <c r="N201" s="16">
        <v>9.43</v>
      </c>
      <c r="O201" s="16">
        <v>55.99</v>
      </c>
      <c r="P201" s="16">
        <v>73.89</v>
      </c>
      <c r="Q201" s="16">
        <v>88.39</v>
      </c>
      <c r="R201" s="16">
        <f t="shared" ref="R201:R264" si="15">SUM(F201:Q201)</f>
        <v>520.19000000000005</v>
      </c>
      <c r="S201" s="16">
        <v>4210.8999999999996</v>
      </c>
      <c r="T201" s="17">
        <f t="shared" si="11"/>
        <v>1.0294513445265068E-2</v>
      </c>
      <c r="U201" s="17">
        <f t="shared" si="12"/>
        <v>1.0294513445265068E-2</v>
      </c>
      <c r="V201" s="16">
        <v>12</v>
      </c>
      <c r="X201" s="16">
        <v>8.5400000000000007E-3</v>
      </c>
      <c r="Y201" s="18">
        <f t="shared" si="13"/>
        <v>1.7545134452650671E-3</v>
      </c>
    </row>
    <row r="202" spans="1:25" s="18" customFormat="1" ht="11.25" x14ac:dyDescent="0.2">
      <c r="A202" s="13">
        <f t="shared" si="14"/>
        <v>194</v>
      </c>
      <c r="B202" s="13" t="s">
        <v>97</v>
      </c>
      <c r="C202" s="13" t="s">
        <v>79</v>
      </c>
      <c r="D202" s="13" t="s">
        <v>30</v>
      </c>
      <c r="E202" s="13" t="s">
        <v>32</v>
      </c>
      <c r="F202" s="16">
        <v>114.5</v>
      </c>
      <c r="G202" s="16">
        <v>68.91</v>
      </c>
      <c r="H202" s="16">
        <v>67.62</v>
      </c>
      <c r="I202" s="16">
        <v>40.095999999999997</v>
      </c>
      <c r="J202" s="16">
        <v>3.54</v>
      </c>
      <c r="K202" s="16">
        <v>0</v>
      </c>
      <c r="L202" s="16">
        <v>0</v>
      </c>
      <c r="M202" s="16">
        <v>0</v>
      </c>
      <c r="N202" s="16">
        <v>9.4239999999999995</v>
      </c>
      <c r="O202" s="16">
        <v>58.935000000000002</v>
      </c>
      <c r="P202" s="16">
        <v>77.347999999999999</v>
      </c>
      <c r="Q202" s="16">
        <v>99.022000000000006</v>
      </c>
      <c r="R202" s="16">
        <f t="shared" si="15"/>
        <v>539.39499999999998</v>
      </c>
      <c r="S202" s="16">
        <v>4226.2</v>
      </c>
      <c r="T202" s="17">
        <f t="shared" ref="T202:T265" si="16">R202/S202/V202</f>
        <v>1.0635933778177403E-2</v>
      </c>
      <c r="U202" s="17">
        <f t="shared" ref="U202:U265" si="17">T202</f>
        <v>1.0635933778177403E-2</v>
      </c>
      <c r="V202" s="16">
        <v>12</v>
      </c>
      <c r="X202" s="16">
        <v>9.3200000000000002E-3</v>
      </c>
      <c r="Y202" s="18">
        <f t="shared" ref="Y202:Y265" si="18">T202-X202</f>
        <v>1.3159337781774028E-3</v>
      </c>
    </row>
    <row r="203" spans="1:25" s="18" customFormat="1" ht="11.25" x14ac:dyDescent="0.2">
      <c r="A203" s="13">
        <f t="shared" si="14"/>
        <v>195</v>
      </c>
      <c r="B203" s="13" t="s">
        <v>97</v>
      </c>
      <c r="C203" s="13" t="s">
        <v>79</v>
      </c>
      <c r="D203" s="13" t="s">
        <v>30</v>
      </c>
      <c r="E203" s="13" t="s">
        <v>33</v>
      </c>
      <c r="F203" s="16">
        <v>116.187</v>
      </c>
      <c r="G203" s="16">
        <v>116.187</v>
      </c>
      <c r="H203" s="16">
        <v>116.187</v>
      </c>
      <c r="I203" s="16">
        <v>116.187</v>
      </c>
      <c r="J203" s="16">
        <v>0</v>
      </c>
      <c r="K203" s="16">
        <v>0</v>
      </c>
      <c r="L203" s="16">
        <v>0</v>
      </c>
      <c r="M203" s="16">
        <v>0</v>
      </c>
      <c r="N203" s="16">
        <v>9.23</v>
      </c>
      <c r="O203" s="16">
        <v>54.54</v>
      </c>
      <c r="P203" s="16">
        <v>74.11</v>
      </c>
      <c r="Q203" s="16">
        <v>94.534000000000006</v>
      </c>
      <c r="R203" s="16">
        <f t="shared" si="15"/>
        <v>697.16200000000003</v>
      </c>
      <c r="S203" s="16">
        <v>4235.5</v>
      </c>
      <c r="T203" s="17">
        <f t="shared" si="16"/>
        <v>1.3716641089206312E-2</v>
      </c>
      <c r="U203" s="17">
        <f t="shared" si="17"/>
        <v>1.3716641089206312E-2</v>
      </c>
      <c r="V203" s="16">
        <v>12</v>
      </c>
      <c r="X203" s="16">
        <v>9.9500000000000005E-3</v>
      </c>
      <c r="Y203" s="18">
        <f t="shared" si="18"/>
        <v>3.7666410892063119E-3</v>
      </c>
    </row>
    <row r="204" spans="1:25" s="18" customFormat="1" ht="11.25" x14ac:dyDescent="0.2">
      <c r="A204" s="13">
        <f t="shared" ref="A204:A267" si="19">IF(A201="№ п/п",1,A203+1)</f>
        <v>196</v>
      </c>
      <c r="B204" s="13" t="s">
        <v>97</v>
      </c>
      <c r="C204" s="13" t="s">
        <v>66</v>
      </c>
      <c r="D204" s="13" t="s">
        <v>30</v>
      </c>
      <c r="E204" s="13" t="s">
        <v>29</v>
      </c>
      <c r="F204" s="16">
        <v>109.111</v>
      </c>
      <c r="G204" s="16">
        <v>109.111</v>
      </c>
      <c r="H204" s="16">
        <v>109.111</v>
      </c>
      <c r="I204" s="16">
        <v>109.111</v>
      </c>
      <c r="J204" s="16">
        <v>0</v>
      </c>
      <c r="K204" s="16">
        <v>0</v>
      </c>
      <c r="L204" s="16">
        <v>0</v>
      </c>
      <c r="M204" s="16">
        <v>0</v>
      </c>
      <c r="N204" s="16">
        <v>10.147</v>
      </c>
      <c r="O204" s="16">
        <v>109.111</v>
      </c>
      <c r="P204" s="16">
        <v>109.111</v>
      </c>
      <c r="Q204" s="16">
        <v>109.111</v>
      </c>
      <c r="R204" s="16">
        <f t="shared" si="15"/>
        <v>773.92399999999998</v>
      </c>
      <c r="S204" s="16">
        <v>3974.9</v>
      </c>
      <c r="T204" s="17">
        <f t="shared" si="16"/>
        <v>1.622522998482142E-2</v>
      </c>
      <c r="U204" s="17">
        <f t="shared" si="17"/>
        <v>1.622522998482142E-2</v>
      </c>
      <c r="V204" s="16">
        <v>12</v>
      </c>
      <c r="X204" s="16">
        <v>1.1220000000000001E-2</v>
      </c>
      <c r="Y204" s="18">
        <f t="shared" si="18"/>
        <v>5.0052299848214188E-3</v>
      </c>
    </row>
    <row r="205" spans="1:25" s="18" customFormat="1" ht="11.25" x14ac:dyDescent="0.2">
      <c r="A205" s="13">
        <f t="shared" si="19"/>
        <v>197</v>
      </c>
      <c r="B205" s="13" t="s">
        <v>97</v>
      </c>
      <c r="C205" s="13" t="s">
        <v>98</v>
      </c>
      <c r="D205" s="13" t="s">
        <v>30</v>
      </c>
      <c r="E205" s="13" t="s">
        <v>30</v>
      </c>
      <c r="F205" s="16">
        <v>164.69</v>
      </c>
      <c r="G205" s="16">
        <v>106.18</v>
      </c>
      <c r="H205" s="16">
        <v>108.64</v>
      </c>
      <c r="I205" s="16">
        <v>80.436000000000007</v>
      </c>
      <c r="J205" s="16">
        <v>9.6620000000000008</v>
      </c>
      <c r="K205" s="16">
        <v>0</v>
      </c>
      <c r="L205" s="16">
        <v>0</v>
      </c>
      <c r="M205" s="16">
        <v>0</v>
      </c>
      <c r="N205" s="16">
        <v>0</v>
      </c>
      <c r="O205" s="16">
        <v>98.522999999999996</v>
      </c>
      <c r="P205" s="16">
        <v>98.522999999999996</v>
      </c>
      <c r="Q205" s="16">
        <v>98.522999999999996</v>
      </c>
      <c r="R205" s="16">
        <f t="shared" si="15"/>
        <v>765.17700000000002</v>
      </c>
      <c r="S205" s="16">
        <v>3591.8</v>
      </c>
      <c r="T205" s="17">
        <f t="shared" si="16"/>
        <v>1.7752867642964531E-2</v>
      </c>
      <c r="U205" s="17">
        <f t="shared" si="17"/>
        <v>1.7752867642964531E-2</v>
      </c>
      <c r="V205" s="16">
        <v>12</v>
      </c>
      <c r="X205" s="16">
        <v>1.719E-2</v>
      </c>
      <c r="Y205" s="18">
        <f t="shared" si="18"/>
        <v>5.6286764296453046E-4</v>
      </c>
    </row>
    <row r="206" spans="1:25" s="18" customFormat="1" ht="11.25" x14ac:dyDescent="0.2">
      <c r="A206" s="13">
        <f t="shared" si="19"/>
        <v>198</v>
      </c>
      <c r="B206" s="13" t="s">
        <v>97</v>
      </c>
      <c r="C206" s="13" t="s">
        <v>99</v>
      </c>
      <c r="D206" s="13" t="s">
        <v>30</v>
      </c>
      <c r="E206" s="13" t="s">
        <v>30</v>
      </c>
      <c r="F206" s="16">
        <v>97.673000000000002</v>
      </c>
      <c r="G206" s="16">
        <v>97.673000000000002</v>
      </c>
      <c r="H206" s="16">
        <v>97.673000000000002</v>
      </c>
      <c r="I206" s="16">
        <v>97.673000000000002</v>
      </c>
      <c r="J206" s="16">
        <v>0</v>
      </c>
      <c r="K206" s="16">
        <v>0</v>
      </c>
      <c r="L206" s="16">
        <v>0</v>
      </c>
      <c r="M206" s="16">
        <v>0</v>
      </c>
      <c r="N206" s="16">
        <v>0</v>
      </c>
      <c r="O206" s="16">
        <v>87.46</v>
      </c>
      <c r="P206" s="16">
        <v>105.916</v>
      </c>
      <c r="Q206" s="16">
        <v>122.137</v>
      </c>
      <c r="R206" s="16">
        <f t="shared" si="15"/>
        <v>706.20499999999993</v>
      </c>
      <c r="S206" s="16">
        <v>3559.6</v>
      </c>
      <c r="T206" s="17">
        <f t="shared" si="16"/>
        <v>1.6532873543843876E-2</v>
      </c>
      <c r="U206" s="17">
        <f t="shared" si="17"/>
        <v>1.6532873543843876E-2</v>
      </c>
      <c r="V206" s="16">
        <v>12</v>
      </c>
      <c r="X206" s="16">
        <v>1.545E-2</v>
      </c>
      <c r="Y206" s="18">
        <f t="shared" si="18"/>
        <v>1.082873543843876E-3</v>
      </c>
    </row>
    <row r="207" spans="1:25" s="18" customFormat="1" ht="11.25" x14ac:dyDescent="0.2">
      <c r="A207" s="13">
        <f t="shared" si="19"/>
        <v>199</v>
      </c>
      <c r="B207" s="13" t="s">
        <v>100</v>
      </c>
      <c r="C207" s="13" t="s">
        <v>52</v>
      </c>
      <c r="D207" s="13" t="s">
        <v>30</v>
      </c>
      <c r="E207" s="13" t="s">
        <v>34</v>
      </c>
      <c r="F207" s="16">
        <v>70.518000000000001</v>
      </c>
      <c r="G207" s="16">
        <v>66.004000000000005</v>
      </c>
      <c r="H207" s="16">
        <v>66.206000000000003</v>
      </c>
      <c r="I207" s="16">
        <v>70.518000000000001</v>
      </c>
      <c r="J207" s="16">
        <v>0</v>
      </c>
      <c r="K207" s="16">
        <v>0</v>
      </c>
      <c r="L207" s="16">
        <v>0</v>
      </c>
      <c r="M207" s="16">
        <v>0</v>
      </c>
      <c r="N207" s="16">
        <v>4.7679999999999998</v>
      </c>
      <c r="O207" s="16">
        <v>63.963999999999999</v>
      </c>
      <c r="P207" s="16">
        <v>83.102000000000004</v>
      </c>
      <c r="Q207" s="16">
        <v>88.694999999999993</v>
      </c>
      <c r="R207" s="16">
        <f t="shared" si="15"/>
        <v>513.77499999999986</v>
      </c>
      <c r="S207" s="16">
        <v>2570.6999999999998</v>
      </c>
      <c r="T207" s="17">
        <f t="shared" si="16"/>
        <v>1.6654834610547061E-2</v>
      </c>
      <c r="U207" s="17">
        <f t="shared" si="17"/>
        <v>1.6654834610547061E-2</v>
      </c>
      <c r="V207" s="16">
        <v>12</v>
      </c>
      <c r="X207" s="16">
        <v>1.4840000000000001E-2</v>
      </c>
      <c r="Y207" s="18">
        <f t="shared" si="18"/>
        <v>1.8148346105470604E-3</v>
      </c>
    </row>
    <row r="208" spans="1:25" s="18" customFormat="1" ht="11.25" x14ac:dyDescent="0.2">
      <c r="A208" s="13">
        <f t="shared" si="19"/>
        <v>200</v>
      </c>
      <c r="B208" s="13" t="s">
        <v>100</v>
      </c>
      <c r="C208" s="13" t="s">
        <v>71</v>
      </c>
      <c r="D208" s="13" t="s">
        <v>30</v>
      </c>
      <c r="E208" s="13" t="s">
        <v>34</v>
      </c>
      <c r="F208" s="16">
        <v>175.65799999999999</v>
      </c>
      <c r="G208" s="16">
        <v>123.83799999999999</v>
      </c>
      <c r="H208" s="16">
        <v>123.01300000000001</v>
      </c>
      <c r="I208" s="16">
        <v>93.832999999999998</v>
      </c>
      <c r="J208" s="16">
        <v>5.3769999999999998</v>
      </c>
      <c r="K208" s="16">
        <v>0</v>
      </c>
      <c r="L208" s="16">
        <v>0</v>
      </c>
      <c r="M208" s="16">
        <v>0</v>
      </c>
      <c r="N208" s="16">
        <v>8.5920000000000005</v>
      </c>
      <c r="O208" s="16">
        <v>118.47</v>
      </c>
      <c r="P208" s="16">
        <v>143.47300000000001</v>
      </c>
      <c r="Q208" s="19">
        <v>123.208</v>
      </c>
      <c r="R208" s="16">
        <f t="shared" si="15"/>
        <v>915.46199999999988</v>
      </c>
      <c r="S208" s="16">
        <v>4490.1000000000004</v>
      </c>
      <c r="T208" s="17">
        <f t="shared" si="16"/>
        <v>1.6990378833433548E-2</v>
      </c>
      <c r="U208" s="17">
        <f t="shared" si="17"/>
        <v>1.6990378833433548E-2</v>
      </c>
      <c r="V208" s="16">
        <v>12</v>
      </c>
      <c r="X208" s="16">
        <v>1.5910000000000001E-2</v>
      </c>
      <c r="Y208" s="18">
        <f t="shared" si="18"/>
        <v>1.0803788334335478E-3</v>
      </c>
    </row>
    <row r="209" spans="1:25" s="18" customFormat="1" ht="11.25" x14ac:dyDescent="0.2">
      <c r="A209" s="13">
        <f t="shared" si="19"/>
        <v>201</v>
      </c>
      <c r="B209" s="13" t="s">
        <v>100</v>
      </c>
      <c r="C209" s="13" t="s">
        <v>71</v>
      </c>
      <c r="D209" s="13" t="s">
        <v>30</v>
      </c>
      <c r="E209" s="13" t="s">
        <v>29</v>
      </c>
      <c r="F209" s="16">
        <v>161.785</v>
      </c>
      <c r="G209" s="16">
        <v>132.63</v>
      </c>
      <c r="H209" s="16">
        <v>131.91900000000001</v>
      </c>
      <c r="I209" s="16">
        <v>114.363</v>
      </c>
      <c r="J209" s="16">
        <v>3.206</v>
      </c>
      <c r="K209" s="16">
        <v>0</v>
      </c>
      <c r="L209" s="16">
        <v>0</v>
      </c>
      <c r="M209" s="16">
        <v>0</v>
      </c>
      <c r="N209" s="16">
        <v>0</v>
      </c>
      <c r="O209" s="16">
        <v>122.715</v>
      </c>
      <c r="P209" s="16">
        <v>122.715</v>
      </c>
      <c r="Q209" s="16">
        <v>122.715</v>
      </c>
      <c r="R209" s="16">
        <f t="shared" si="15"/>
        <v>912.048</v>
      </c>
      <c r="S209" s="16">
        <v>4573.96</v>
      </c>
      <c r="T209" s="17">
        <f t="shared" si="16"/>
        <v>1.6616673517039941E-2</v>
      </c>
      <c r="U209" s="17">
        <f t="shared" si="17"/>
        <v>1.6616673517039941E-2</v>
      </c>
      <c r="V209" s="16">
        <v>12</v>
      </c>
      <c r="X209" s="16">
        <v>1.5650000000000001E-2</v>
      </c>
      <c r="Y209" s="18">
        <f t="shared" si="18"/>
        <v>9.6667351703993987E-4</v>
      </c>
    </row>
    <row r="210" spans="1:25" s="18" customFormat="1" ht="11.25" x14ac:dyDescent="0.2">
      <c r="A210" s="13">
        <f t="shared" si="19"/>
        <v>202</v>
      </c>
      <c r="B210" s="13" t="s">
        <v>100</v>
      </c>
      <c r="C210" s="13" t="s">
        <v>60</v>
      </c>
      <c r="D210" s="13" t="s">
        <v>30</v>
      </c>
      <c r="E210" s="13" t="s">
        <v>34</v>
      </c>
      <c r="F210" s="16">
        <v>152.65199999999999</v>
      </c>
      <c r="G210" s="16">
        <v>93.266000000000005</v>
      </c>
      <c r="H210" s="16">
        <v>91.331000000000003</v>
      </c>
      <c r="I210" s="16">
        <v>60.110999999999997</v>
      </c>
      <c r="J210" s="16">
        <v>6.02</v>
      </c>
      <c r="K210" s="16">
        <v>0</v>
      </c>
      <c r="L210" s="16">
        <v>0</v>
      </c>
      <c r="M210" s="16">
        <v>0</v>
      </c>
      <c r="N210" s="16">
        <v>8.9779999999999998</v>
      </c>
      <c r="O210" s="16">
        <v>87.99</v>
      </c>
      <c r="P210" s="16">
        <v>115.77500000000001</v>
      </c>
      <c r="Q210" s="16">
        <v>120.91200000000001</v>
      </c>
      <c r="R210" s="16">
        <f t="shared" si="15"/>
        <v>737.03500000000008</v>
      </c>
      <c r="S210" s="16">
        <v>3424.9</v>
      </c>
      <c r="T210" s="17">
        <f t="shared" si="16"/>
        <v>1.7933248659328254E-2</v>
      </c>
      <c r="U210" s="17">
        <f t="shared" si="17"/>
        <v>1.7933248659328254E-2</v>
      </c>
      <c r="V210" s="16">
        <v>12</v>
      </c>
      <c r="X210" s="16">
        <v>1.5509999999999999E-2</v>
      </c>
      <c r="Y210" s="18">
        <f t="shared" si="18"/>
        <v>2.4232486593282546E-3</v>
      </c>
    </row>
    <row r="211" spans="1:25" s="18" customFormat="1" ht="11.25" x14ac:dyDescent="0.2">
      <c r="A211" s="13">
        <f t="shared" si="19"/>
        <v>203</v>
      </c>
      <c r="B211" s="13" t="s">
        <v>100</v>
      </c>
      <c r="C211" s="13" t="s">
        <v>41</v>
      </c>
      <c r="D211" s="13" t="s">
        <v>30</v>
      </c>
      <c r="E211" s="13" t="s">
        <v>29</v>
      </c>
      <c r="F211" s="16">
        <v>72.406000000000006</v>
      </c>
      <c r="G211" s="16">
        <v>48.582999999999998</v>
      </c>
      <c r="H211" s="16">
        <v>49.091999999999999</v>
      </c>
      <c r="I211" s="16">
        <v>39.950000000000003</v>
      </c>
      <c r="J211" s="16">
        <v>4.7320000000000002</v>
      </c>
      <c r="K211" s="16">
        <v>0</v>
      </c>
      <c r="L211" s="16">
        <v>0</v>
      </c>
      <c r="M211" s="16">
        <v>0</v>
      </c>
      <c r="N211" s="16">
        <v>9.1649999999999991</v>
      </c>
      <c r="O211" s="16">
        <v>47.15</v>
      </c>
      <c r="P211" s="16">
        <v>56.957000000000001</v>
      </c>
      <c r="Q211" s="16">
        <v>55.399000000000001</v>
      </c>
      <c r="R211" s="16">
        <f t="shared" si="15"/>
        <v>383.43399999999997</v>
      </c>
      <c r="S211" s="16">
        <v>1704.6</v>
      </c>
      <c r="T211" s="17">
        <f t="shared" si="16"/>
        <v>1.8745062380226055E-2</v>
      </c>
      <c r="U211" s="17">
        <f t="shared" si="17"/>
        <v>1.8745062380226055E-2</v>
      </c>
      <c r="V211" s="16">
        <v>12</v>
      </c>
      <c r="X211" s="16">
        <v>1.8579999999999999E-2</v>
      </c>
      <c r="Y211" s="18">
        <f t="shared" si="18"/>
        <v>1.6506238022605604E-4</v>
      </c>
    </row>
    <row r="212" spans="1:25" s="18" customFormat="1" ht="11.25" x14ac:dyDescent="0.2">
      <c r="A212" s="13">
        <f t="shared" si="19"/>
        <v>204</v>
      </c>
      <c r="B212" s="13" t="s">
        <v>100</v>
      </c>
      <c r="C212" s="13" t="s">
        <v>42</v>
      </c>
      <c r="D212" s="13" t="s">
        <v>30</v>
      </c>
      <c r="E212" s="13" t="s">
        <v>30</v>
      </c>
      <c r="F212" s="16">
        <v>97.632999999999996</v>
      </c>
      <c r="G212" s="16">
        <v>66.070999999999998</v>
      </c>
      <c r="H212" s="16">
        <v>58.414000000000001</v>
      </c>
      <c r="I212" s="16">
        <v>49.198999999999998</v>
      </c>
      <c r="J212" s="16">
        <v>7.2709999999999999</v>
      </c>
      <c r="K212" s="16">
        <v>0</v>
      </c>
      <c r="L212" s="16">
        <v>0</v>
      </c>
      <c r="M212" s="16">
        <v>0</v>
      </c>
      <c r="N212" s="16">
        <v>7.8849999999999998</v>
      </c>
      <c r="O212" s="16">
        <v>45.064</v>
      </c>
      <c r="P212" s="16">
        <v>66.725999999999999</v>
      </c>
      <c r="Q212" s="16">
        <v>63.584000000000003</v>
      </c>
      <c r="R212" s="16">
        <f t="shared" si="15"/>
        <v>461.84700000000004</v>
      </c>
      <c r="S212" s="16">
        <v>2451</v>
      </c>
      <c r="T212" s="17">
        <f t="shared" si="16"/>
        <v>1.5702672378620972E-2</v>
      </c>
      <c r="U212" s="17">
        <f t="shared" si="17"/>
        <v>1.5702672378620972E-2</v>
      </c>
      <c r="V212" s="16">
        <v>12</v>
      </c>
      <c r="X212" s="16">
        <v>1.8259999999999998E-2</v>
      </c>
      <c r="Y212" s="18">
        <f t="shared" si="18"/>
        <v>-2.5573276213790262E-3</v>
      </c>
    </row>
    <row r="213" spans="1:25" s="18" customFormat="1" ht="11.25" x14ac:dyDescent="0.2">
      <c r="A213" s="13">
        <f t="shared" si="19"/>
        <v>205</v>
      </c>
      <c r="B213" s="13" t="s">
        <v>100</v>
      </c>
      <c r="C213" s="13" t="s">
        <v>43</v>
      </c>
      <c r="D213" s="13" t="s">
        <v>30</v>
      </c>
      <c r="E213" s="13" t="s">
        <v>29</v>
      </c>
      <c r="F213" s="16">
        <v>335.26400000000001</v>
      </c>
      <c r="G213" s="16">
        <v>196.73</v>
      </c>
      <c r="H213" s="16">
        <v>193.4</v>
      </c>
      <c r="I213" s="16">
        <v>117.76300000000001</v>
      </c>
      <c r="J213" s="16">
        <v>11.627000000000001</v>
      </c>
      <c r="K213" s="16">
        <v>0</v>
      </c>
      <c r="L213" s="16">
        <v>0</v>
      </c>
      <c r="M213" s="16">
        <v>0</v>
      </c>
      <c r="N213" s="16">
        <v>38.195999999999998</v>
      </c>
      <c r="O213" s="16">
        <v>159.07</v>
      </c>
      <c r="P213" s="16">
        <v>207.05</v>
      </c>
      <c r="Q213" s="16">
        <v>205.05199999999999</v>
      </c>
      <c r="R213" s="16">
        <f t="shared" si="15"/>
        <v>1464.1519999999998</v>
      </c>
      <c r="S213" s="16">
        <v>9873.9</v>
      </c>
      <c r="T213" s="17">
        <f t="shared" si="16"/>
        <v>1.2357089566095126E-2</v>
      </c>
      <c r="U213" s="17">
        <f t="shared" si="17"/>
        <v>1.2357089566095126E-2</v>
      </c>
      <c r="V213" s="16">
        <v>12</v>
      </c>
      <c r="X213" s="16">
        <v>1.1520000000000001E-2</v>
      </c>
      <c r="Y213" s="18">
        <f t="shared" si="18"/>
        <v>8.3708956609512483E-4</v>
      </c>
    </row>
    <row r="214" spans="1:25" s="18" customFormat="1" ht="11.25" x14ac:dyDescent="0.2">
      <c r="A214" s="13">
        <f t="shared" si="19"/>
        <v>206</v>
      </c>
      <c r="B214" s="13" t="s">
        <v>100</v>
      </c>
      <c r="C214" s="13" t="s">
        <v>43</v>
      </c>
      <c r="D214" s="13" t="s">
        <v>30</v>
      </c>
      <c r="E214" s="13" t="s">
        <v>30</v>
      </c>
      <c r="F214" s="16">
        <v>571.30499999999995</v>
      </c>
      <c r="G214" s="16">
        <v>351.17</v>
      </c>
      <c r="H214" s="16">
        <v>343.37599999999998</v>
      </c>
      <c r="I214" s="16">
        <v>218.67699999999999</v>
      </c>
      <c r="J214" s="16">
        <v>19.966000000000001</v>
      </c>
      <c r="K214" s="16">
        <v>0</v>
      </c>
      <c r="L214" s="16">
        <v>0</v>
      </c>
      <c r="M214" s="16">
        <v>0</v>
      </c>
      <c r="N214" s="16">
        <v>69.103999999999999</v>
      </c>
      <c r="O214" s="16">
        <v>289.25</v>
      </c>
      <c r="P214" s="16">
        <v>366.3</v>
      </c>
      <c r="Q214" s="16">
        <v>366.4</v>
      </c>
      <c r="R214" s="16">
        <f t="shared" si="15"/>
        <v>2595.5479999999998</v>
      </c>
      <c r="S214" s="16">
        <v>18013.400000000001</v>
      </c>
      <c r="T214" s="17">
        <f t="shared" si="16"/>
        <v>1.2007487018922949E-2</v>
      </c>
      <c r="U214" s="17">
        <f t="shared" si="17"/>
        <v>1.2007487018922949E-2</v>
      </c>
      <c r="V214" s="16">
        <v>12</v>
      </c>
      <c r="X214" s="16">
        <v>1.0919999999999999E-2</v>
      </c>
      <c r="Y214" s="18">
        <f t="shared" si="18"/>
        <v>1.0874870189229498E-3</v>
      </c>
    </row>
    <row r="215" spans="1:25" s="18" customFormat="1" ht="11.25" x14ac:dyDescent="0.2">
      <c r="A215" s="13">
        <f t="shared" si="19"/>
        <v>207</v>
      </c>
      <c r="B215" s="13" t="s">
        <v>100</v>
      </c>
      <c r="C215" s="13" t="s">
        <v>81</v>
      </c>
      <c r="D215" s="13" t="s">
        <v>30</v>
      </c>
      <c r="E215" s="13" t="s">
        <v>30</v>
      </c>
      <c r="F215" s="16">
        <v>94.034999999999997</v>
      </c>
      <c r="G215" s="16">
        <v>81.906000000000006</v>
      </c>
      <c r="H215" s="16">
        <v>58.401000000000003</v>
      </c>
      <c r="I215" s="16">
        <v>31.93</v>
      </c>
      <c r="J215" s="16">
        <v>1.6180000000000001</v>
      </c>
      <c r="K215" s="16">
        <v>0</v>
      </c>
      <c r="L215" s="16">
        <v>0</v>
      </c>
      <c r="M215" s="16">
        <v>0</v>
      </c>
      <c r="N215" s="16">
        <v>9.1</v>
      </c>
      <c r="O215" s="16">
        <v>45.533000000000001</v>
      </c>
      <c r="P215" s="16">
        <v>67.373000000000005</v>
      </c>
      <c r="Q215" s="16">
        <v>75.888000000000005</v>
      </c>
      <c r="R215" s="16">
        <f t="shared" si="15"/>
        <v>465.78399999999999</v>
      </c>
      <c r="S215" s="16">
        <v>2226.9</v>
      </c>
      <c r="T215" s="17">
        <f t="shared" si="16"/>
        <v>1.7430209409193646E-2</v>
      </c>
      <c r="U215" s="17">
        <f t="shared" si="17"/>
        <v>1.7430209409193646E-2</v>
      </c>
      <c r="V215" s="16">
        <v>12</v>
      </c>
      <c r="X215" s="16">
        <v>1.9529999999999999E-2</v>
      </c>
      <c r="Y215" s="18">
        <f t="shared" si="18"/>
        <v>-2.0997905908063524E-3</v>
      </c>
    </row>
    <row r="216" spans="1:25" s="18" customFormat="1" ht="11.25" x14ac:dyDescent="0.2">
      <c r="A216" s="13">
        <f t="shared" si="19"/>
        <v>208</v>
      </c>
      <c r="B216" s="13" t="s">
        <v>100</v>
      </c>
      <c r="C216" s="13" t="s">
        <v>82</v>
      </c>
      <c r="D216" s="13" t="s">
        <v>30</v>
      </c>
      <c r="E216" s="13" t="s">
        <v>34</v>
      </c>
      <c r="F216" s="16">
        <v>145.99</v>
      </c>
      <c r="G216" s="16">
        <v>94.6</v>
      </c>
      <c r="H216" s="16">
        <v>94.09</v>
      </c>
      <c r="I216" s="16">
        <v>68.900000000000006</v>
      </c>
      <c r="J216" s="16">
        <v>9.64</v>
      </c>
      <c r="K216" s="16">
        <v>0</v>
      </c>
      <c r="L216" s="16">
        <v>0</v>
      </c>
      <c r="M216" s="16">
        <v>0</v>
      </c>
      <c r="N216" s="16">
        <v>14.28</v>
      </c>
      <c r="O216" s="16">
        <v>75.05</v>
      </c>
      <c r="P216" s="16">
        <v>107.65</v>
      </c>
      <c r="Q216" s="16">
        <v>120.419</v>
      </c>
      <c r="R216" s="16">
        <f t="shared" si="15"/>
        <v>730.61900000000003</v>
      </c>
      <c r="S216" s="16">
        <v>3452.9</v>
      </c>
      <c r="T216" s="17">
        <f t="shared" si="16"/>
        <v>1.7632980007143754E-2</v>
      </c>
      <c r="U216" s="17">
        <f t="shared" si="17"/>
        <v>1.7632980007143754E-2</v>
      </c>
      <c r="V216" s="16">
        <v>12</v>
      </c>
      <c r="X216" s="16">
        <v>1.545E-2</v>
      </c>
      <c r="Y216" s="18">
        <f t="shared" si="18"/>
        <v>2.1829800071437536E-3</v>
      </c>
    </row>
    <row r="217" spans="1:25" s="18" customFormat="1" ht="11.25" x14ac:dyDescent="0.2">
      <c r="A217" s="13">
        <f t="shared" si="19"/>
        <v>209</v>
      </c>
      <c r="B217" s="13" t="s">
        <v>100</v>
      </c>
      <c r="C217" s="13" t="s">
        <v>82</v>
      </c>
      <c r="D217" s="13" t="s">
        <v>30</v>
      </c>
      <c r="E217" s="13" t="s">
        <v>29</v>
      </c>
      <c r="F217" s="16">
        <v>93.915000000000006</v>
      </c>
      <c r="G217" s="16">
        <v>93.915000000000006</v>
      </c>
      <c r="H217" s="16">
        <v>93.915000000000006</v>
      </c>
      <c r="I217" s="16">
        <v>93.915000000000006</v>
      </c>
      <c r="J217" s="16">
        <v>0</v>
      </c>
      <c r="K217" s="16">
        <v>0</v>
      </c>
      <c r="L217" s="16">
        <v>0</v>
      </c>
      <c r="M217" s="16">
        <v>0</v>
      </c>
      <c r="N217" s="16">
        <v>0</v>
      </c>
      <c r="O217" s="16">
        <v>93.915000000000006</v>
      </c>
      <c r="P217" s="16">
        <v>93.915000000000006</v>
      </c>
      <c r="Q217" s="16">
        <v>93.915000000000006</v>
      </c>
      <c r="R217" s="16">
        <f t="shared" si="15"/>
        <v>657.40499999999997</v>
      </c>
      <c r="S217" s="16">
        <v>3422.5</v>
      </c>
      <c r="T217" s="17">
        <f t="shared" si="16"/>
        <v>1.6006939371804235E-2</v>
      </c>
      <c r="U217" s="17">
        <f t="shared" si="17"/>
        <v>1.6006939371804235E-2</v>
      </c>
      <c r="V217" s="16">
        <v>12</v>
      </c>
      <c r="X217" s="16">
        <v>1.5740000000000001E-2</v>
      </c>
      <c r="Y217" s="18">
        <f t="shared" si="18"/>
        <v>2.6693937180423399E-4</v>
      </c>
    </row>
    <row r="218" spans="1:25" s="18" customFormat="1" ht="11.25" x14ac:dyDescent="0.2">
      <c r="A218" s="13">
        <f t="shared" si="19"/>
        <v>210</v>
      </c>
      <c r="B218" s="13" t="s">
        <v>100</v>
      </c>
      <c r="C218" s="13" t="s">
        <v>83</v>
      </c>
      <c r="D218" s="13" t="s">
        <v>30</v>
      </c>
      <c r="E218" s="13" t="s">
        <v>34</v>
      </c>
      <c r="F218" s="16">
        <v>152.738</v>
      </c>
      <c r="G218" s="16">
        <v>96.62</v>
      </c>
      <c r="H218" s="16">
        <v>94.403000000000006</v>
      </c>
      <c r="I218" s="16">
        <v>69.551000000000002</v>
      </c>
      <c r="J218" s="16">
        <v>8.9819999999999993</v>
      </c>
      <c r="K218" s="16">
        <v>0</v>
      </c>
      <c r="L218" s="16">
        <v>0</v>
      </c>
      <c r="M218" s="16">
        <v>0</v>
      </c>
      <c r="N218" s="16">
        <v>19.978999999999999</v>
      </c>
      <c r="O218" s="16">
        <v>80.055000000000007</v>
      </c>
      <c r="P218" s="16">
        <v>119.607</v>
      </c>
      <c r="Q218" s="16">
        <v>132.66399999999999</v>
      </c>
      <c r="R218" s="16">
        <f t="shared" si="15"/>
        <v>774.59899999999993</v>
      </c>
      <c r="S218" s="16">
        <v>3546.7</v>
      </c>
      <c r="T218" s="17">
        <f t="shared" si="16"/>
        <v>1.8199993421114464E-2</v>
      </c>
      <c r="U218" s="17">
        <f t="shared" si="17"/>
        <v>1.8199993421114464E-2</v>
      </c>
      <c r="V218" s="16">
        <v>12</v>
      </c>
      <c r="X218" s="16">
        <v>1.7319999999999999E-2</v>
      </c>
      <c r="Y218" s="18">
        <f t="shared" si="18"/>
        <v>8.7999342111446527E-4</v>
      </c>
    </row>
    <row r="219" spans="1:25" s="18" customFormat="1" ht="11.25" x14ac:dyDescent="0.2">
      <c r="A219" s="13">
        <f t="shared" si="19"/>
        <v>211</v>
      </c>
      <c r="B219" s="13" t="s">
        <v>100</v>
      </c>
      <c r="C219" s="13" t="s">
        <v>83</v>
      </c>
      <c r="D219" s="13" t="s">
        <v>30</v>
      </c>
      <c r="E219" s="13" t="s">
        <v>29</v>
      </c>
      <c r="F219" s="16">
        <v>122.06</v>
      </c>
      <c r="G219" s="16">
        <v>78.19</v>
      </c>
      <c r="H219" s="16">
        <v>75.69</v>
      </c>
      <c r="I219" s="16">
        <v>55.91</v>
      </c>
      <c r="J219" s="16">
        <v>7.23</v>
      </c>
      <c r="K219" s="16">
        <v>0</v>
      </c>
      <c r="L219" s="16">
        <v>0</v>
      </c>
      <c r="M219" s="16">
        <v>0</v>
      </c>
      <c r="N219" s="16">
        <v>11.94</v>
      </c>
      <c r="O219" s="16">
        <v>59.38</v>
      </c>
      <c r="P219" s="16">
        <v>83.682000000000002</v>
      </c>
      <c r="Q219" s="16">
        <v>85.876000000000005</v>
      </c>
      <c r="R219" s="16">
        <f t="shared" si="15"/>
        <v>579.95800000000008</v>
      </c>
      <c r="S219" s="16">
        <v>3456.8</v>
      </c>
      <c r="T219" s="17">
        <f t="shared" si="16"/>
        <v>1.3981090411170254E-2</v>
      </c>
      <c r="U219" s="17">
        <f t="shared" si="17"/>
        <v>1.3981090411170254E-2</v>
      </c>
      <c r="V219" s="16">
        <v>12</v>
      </c>
      <c r="X219" s="16">
        <v>1.2239999999999999E-2</v>
      </c>
      <c r="Y219" s="18">
        <f t="shared" si="18"/>
        <v>1.7410904111702548E-3</v>
      </c>
    </row>
    <row r="220" spans="1:25" s="18" customFormat="1" ht="11.25" x14ac:dyDescent="0.2">
      <c r="A220" s="13">
        <f t="shared" si="19"/>
        <v>212</v>
      </c>
      <c r="B220" s="13" t="s">
        <v>100</v>
      </c>
      <c r="C220" s="13" t="s">
        <v>101</v>
      </c>
      <c r="D220" s="13" t="s">
        <v>30</v>
      </c>
      <c r="E220" s="13" t="s">
        <v>30</v>
      </c>
      <c r="F220" s="16">
        <v>159.39099999999999</v>
      </c>
      <c r="G220" s="16">
        <v>100.968</v>
      </c>
      <c r="H220" s="16">
        <v>103.142</v>
      </c>
      <c r="I220" s="16">
        <v>74.138999999999996</v>
      </c>
      <c r="J220" s="16">
        <v>8.9429999999999996</v>
      </c>
      <c r="K220" s="16">
        <v>0</v>
      </c>
      <c r="L220" s="16">
        <v>0</v>
      </c>
      <c r="M220" s="16">
        <v>0</v>
      </c>
      <c r="N220" s="16">
        <v>14.737</v>
      </c>
      <c r="O220" s="16">
        <v>81.811000000000007</v>
      </c>
      <c r="P220" s="16">
        <v>122.383</v>
      </c>
      <c r="Q220" s="16">
        <v>127.151</v>
      </c>
      <c r="R220" s="16">
        <f t="shared" si="15"/>
        <v>792.66499999999996</v>
      </c>
      <c r="S220" s="16">
        <v>3459.7</v>
      </c>
      <c r="T220" s="17">
        <f t="shared" si="16"/>
        <v>1.9092816332822692E-2</v>
      </c>
      <c r="U220" s="17">
        <f t="shared" si="17"/>
        <v>1.9092816332822692E-2</v>
      </c>
      <c r="V220" s="16">
        <v>12</v>
      </c>
      <c r="X220" s="16">
        <v>1.5679999999999999E-2</v>
      </c>
      <c r="Y220" s="18">
        <f t="shared" si="18"/>
        <v>3.4128163328226921E-3</v>
      </c>
    </row>
    <row r="221" spans="1:25" s="18" customFormat="1" ht="11.25" x14ac:dyDescent="0.2">
      <c r="A221" s="13">
        <f t="shared" si="19"/>
        <v>213</v>
      </c>
      <c r="B221" s="13" t="s">
        <v>100</v>
      </c>
      <c r="C221" s="13" t="s">
        <v>102</v>
      </c>
      <c r="D221" s="13" t="s">
        <v>30</v>
      </c>
      <c r="E221" s="13" t="s">
        <v>34</v>
      </c>
      <c r="F221" s="16">
        <v>93.284999999999997</v>
      </c>
      <c r="G221" s="16">
        <v>93.284999999999997</v>
      </c>
      <c r="H221" s="16">
        <v>88.86</v>
      </c>
      <c r="I221" s="16">
        <v>65.316000000000003</v>
      </c>
      <c r="J221" s="16">
        <v>8.0129999999999999</v>
      </c>
      <c r="K221" s="16">
        <v>0</v>
      </c>
      <c r="L221" s="16">
        <v>0</v>
      </c>
      <c r="M221" s="16">
        <v>0</v>
      </c>
      <c r="N221" s="16">
        <v>18.059000000000001</v>
      </c>
      <c r="O221" s="16">
        <v>60.125</v>
      </c>
      <c r="P221" s="16">
        <v>82.936999999999998</v>
      </c>
      <c r="Q221" s="16">
        <v>95.477999999999994</v>
      </c>
      <c r="R221" s="16">
        <f t="shared" si="15"/>
        <v>605.35799999999995</v>
      </c>
      <c r="S221" s="16">
        <v>3394.4</v>
      </c>
      <c r="T221" s="17">
        <f t="shared" si="16"/>
        <v>1.486168395003535E-2</v>
      </c>
      <c r="U221" s="17">
        <f t="shared" si="17"/>
        <v>1.486168395003535E-2</v>
      </c>
      <c r="V221" s="16">
        <v>12</v>
      </c>
      <c r="X221" s="16">
        <v>1.3610000000000001E-2</v>
      </c>
      <c r="Y221" s="18">
        <f t="shared" si="18"/>
        <v>1.251683950035349E-3</v>
      </c>
    </row>
    <row r="222" spans="1:25" s="18" customFormat="1" ht="11.25" x14ac:dyDescent="0.2">
      <c r="A222" s="13">
        <f t="shared" si="19"/>
        <v>214</v>
      </c>
      <c r="B222" s="13" t="s">
        <v>100</v>
      </c>
      <c r="C222" s="13" t="s">
        <v>102</v>
      </c>
      <c r="D222" s="13" t="s">
        <v>30</v>
      </c>
      <c r="E222" s="13" t="s">
        <v>29</v>
      </c>
      <c r="F222" s="16">
        <v>132.49</v>
      </c>
      <c r="G222" s="16">
        <v>93.504000000000005</v>
      </c>
      <c r="H222" s="16">
        <v>92.27</v>
      </c>
      <c r="I222" s="16">
        <v>70.42</v>
      </c>
      <c r="J222" s="16">
        <v>8.6419999999999995</v>
      </c>
      <c r="K222" s="16">
        <v>0</v>
      </c>
      <c r="L222" s="16">
        <v>0</v>
      </c>
      <c r="M222" s="16">
        <v>0</v>
      </c>
      <c r="N222" s="16">
        <v>16.591999999999999</v>
      </c>
      <c r="O222" s="16">
        <v>55.604999999999997</v>
      </c>
      <c r="P222" s="16">
        <v>76.897999999999996</v>
      </c>
      <c r="Q222" s="16">
        <v>88.584999999999994</v>
      </c>
      <c r="R222" s="16">
        <f t="shared" si="15"/>
        <v>635.00600000000009</v>
      </c>
      <c r="S222" s="16">
        <v>3408.2</v>
      </c>
      <c r="T222" s="17">
        <f t="shared" si="16"/>
        <v>1.5526426461670876E-2</v>
      </c>
      <c r="U222" s="17">
        <f t="shared" si="17"/>
        <v>1.5526426461670876E-2</v>
      </c>
      <c r="V222" s="16">
        <v>12</v>
      </c>
      <c r="X222" s="16">
        <v>1.324E-2</v>
      </c>
      <c r="Y222" s="18">
        <f t="shared" si="18"/>
        <v>2.2864264616708763E-3</v>
      </c>
    </row>
    <row r="223" spans="1:25" s="18" customFormat="1" ht="11.25" x14ac:dyDescent="0.2">
      <c r="A223" s="13">
        <f t="shared" si="19"/>
        <v>215</v>
      </c>
      <c r="B223" s="13" t="s">
        <v>100</v>
      </c>
      <c r="C223" s="13" t="s">
        <v>102</v>
      </c>
      <c r="D223" s="13" t="s">
        <v>30</v>
      </c>
      <c r="E223" s="13" t="s">
        <v>32</v>
      </c>
      <c r="F223" s="16">
        <v>81.96</v>
      </c>
      <c r="G223" s="16">
        <v>57.32</v>
      </c>
      <c r="H223" s="16">
        <v>57.7</v>
      </c>
      <c r="I223" s="16">
        <v>43.98</v>
      </c>
      <c r="J223" s="16">
        <v>7.07</v>
      </c>
      <c r="K223" s="16">
        <v>0</v>
      </c>
      <c r="L223" s="16">
        <v>0</v>
      </c>
      <c r="M223" s="16">
        <v>0</v>
      </c>
      <c r="N223" s="16">
        <v>11.91</v>
      </c>
      <c r="O223" s="16">
        <v>47.21</v>
      </c>
      <c r="P223" s="16">
        <v>68.150000000000006</v>
      </c>
      <c r="Q223" s="16">
        <v>79.847999999999999</v>
      </c>
      <c r="R223" s="16">
        <f t="shared" si="15"/>
        <v>455.14799999999997</v>
      </c>
      <c r="S223" s="16">
        <v>2510.4</v>
      </c>
      <c r="T223" s="17">
        <f t="shared" si="16"/>
        <v>1.5108747609942637E-2</v>
      </c>
      <c r="U223" s="17">
        <f t="shared" si="17"/>
        <v>1.5108747609942637E-2</v>
      </c>
      <c r="V223" s="16">
        <v>12</v>
      </c>
      <c r="X223" s="16">
        <v>1.235E-2</v>
      </c>
      <c r="Y223" s="18">
        <f t="shared" si="18"/>
        <v>2.758747609942637E-3</v>
      </c>
    </row>
    <row r="224" spans="1:25" s="18" customFormat="1" ht="11.25" x14ac:dyDescent="0.2">
      <c r="A224" s="13">
        <f t="shared" si="19"/>
        <v>216</v>
      </c>
      <c r="B224" s="13" t="s">
        <v>100</v>
      </c>
      <c r="C224" s="13" t="s">
        <v>103</v>
      </c>
      <c r="D224" s="13" t="s">
        <v>30</v>
      </c>
      <c r="E224" s="13" t="s">
        <v>34</v>
      </c>
      <c r="F224" s="16">
        <v>93.97</v>
      </c>
      <c r="G224" s="16">
        <v>93.97</v>
      </c>
      <c r="H224" s="16">
        <v>93.97</v>
      </c>
      <c r="I224" s="16">
        <v>93.97</v>
      </c>
      <c r="J224" s="16">
        <v>0</v>
      </c>
      <c r="K224" s="16">
        <v>0</v>
      </c>
      <c r="L224" s="16">
        <v>0</v>
      </c>
      <c r="M224" s="16">
        <v>0</v>
      </c>
      <c r="N224" s="16">
        <v>0</v>
      </c>
      <c r="O224" s="16">
        <v>93.97</v>
      </c>
      <c r="P224" s="16">
        <v>93.97</v>
      </c>
      <c r="Q224" s="16">
        <v>93.97</v>
      </c>
      <c r="R224" s="16">
        <f t="shared" si="15"/>
        <v>657.79000000000008</v>
      </c>
      <c r="S224" s="16">
        <v>3426.1</v>
      </c>
      <c r="T224" s="17">
        <f t="shared" si="16"/>
        <v>1.5999484350524895E-2</v>
      </c>
      <c r="U224" s="17">
        <f t="shared" si="17"/>
        <v>1.5999484350524895E-2</v>
      </c>
      <c r="V224" s="16">
        <v>12</v>
      </c>
      <c r="X224" s="16">
        <v>1.537E-2</v>
      </c>
      <c r="Y224" s="18">
        <f t="shared" si="18"/>
        <v>6.2948435052489517E-4</v>
      </c>
    </row>
    <row r="225" spans="1:25" s="18" customFormat="1" ht="11.25" x14ac:dyDescent="0.2">
      <c r="A225" s="13">
        <f t="shared" si="19"/>
        <v>217</v>
      </c>
      <c r="B225" s="13" t="s">
        <v>100</v>
      </c>
      <c r="C225" s="13" t="s">
        <v>103</v>
      </c>
      <c r="D225" s="13" t="s">
        <v>30</v>
      </c>
      <c r="E225" s="13" t="s">
        <v>29</v>
      </c>
      <c r="F225" s="16">
        <v>93.998000000000005</v>
      </c>
      <c r="G225" s="16">
        <v>93.998000000000005</v>
      </c>
      <c r="H225" s="16">
        <v>93.998000000000005</v>
      </c>
      <c r="I225" s="16">
        <v>93.998000000000005</v>
      </c>
      <c r="J225" s="16">
        <v>0</v>
      </c>
      <c r="K225" s="16">
        <v>0</v>
      </c>
      <c r="L225" s="16">
        <v>0</v>
      </c>
      <c r="M225" s="16">
        <v>0</v>
      </c>
      <c r="N225" s="16">
        <v>0</v>
      </c>
      <c r="O225" s="16">
        <v>93.998000000000005</v>
      </c>
      <c r="P225" s="16">
        <v>93.998000000000005</v>
      </c>
      <c r="Q225" s="16">
        <v>93.998000000000005</v>
      </c>
      <c r="R225" s="16">
        <f t="shared" si="15"/>
        <v>657.9860000000001</v>
      </c>
      <c r="S225" s="16">
        <v>3423.5</v>
      </c>
      <c r="T225" s="17">
        <f t="shared" si="16"/>
        <v>1.6016406211966313E-2</v>
      </c>
      <c r="U225" s="17">
        <f t="shared" si="17"/>
        <v>1.6016406211966313E-2</v>
      </c>
      <c r="V225" s="16">
        <v>12</v>
      </c>
      <c r="X225" s="16">
        <v>1.5679999999999999E-2</v>
      </c>
      <c r="Y225" s="18">
        <f t="shared" si="18"/>
        <v>3.3640621196631346E-4</v>
      </c>
    </row>
    <row r="226" spans="1:25" s="18" customFormat="1" ht="11.25" x14ac:dyDescent="0.2">
      <c r="A226" s="13">
        <f t="shared" si="19"/>
        <v>218</v>
      </c>
      <c r="B226" s="13" t="s">
        <v>100</v>
      </c>
      <c r="C226" s="13" t="s">
        <v>104</v>
      </c>
      <c r="D226" s="13" t="s">
        <v>30</v>
      </c>
      <c r="E226" s="13" t="s">
        <v>30</v>
      </c>
      <c r="F226" s="16">
        <v>93.037999999999997</v>
      </c>
      <c r="G226" s="16">
        <v>93.037999999999997</v>
      </c>
      <c r="H226" s="16">
        <v>93.037999999999997</v>
      </c>
      <c r="I226" s="16">
        <v>93.037999999999997</v>
      </c>
      <c r="J226" s="16">
        <v>0</v>
      </c>
      <c r="K226" s="16">
        <v>0</v>
      </c>
      <c r="L226" s="16">
        <v>0</v>
      </c>
      <c r="M226" s="16">
        <v>0</v>
      </c>
      <c r="N226" s="16">
        <v>0</v>
      </c>
      <c r="O226" s="16">
        <v>93.037999999999997</v>
      </c>
      <c r="P226" s="16">
        <v>93.037999999999997</v>
      </c>
      <c r="Q226" s="16">
        <v>93.037999999999997</v>
      </c>
      <c r="R226" s="16">
        <f t="shared" si="15"/>
        <v>651.26599999999996</v>
      </c>
      <c r="S226" s="16">
        <v>3391.6</v>
      </c>
      <c r="T226" s="17">
        <f t="shared" si="16"/>
        <v>1.6001936155993237E-2</v>
      </c>
      <c r="U226" s="17">
        <f t="shared" si="17"/>
        <v>1.6001936155993237E-2</v>
      </c>
      <c r="V226" s="16">
        <v>12</v>
      </c>
      <c r="X226" s="16">
        <v>1.6E-2</v>
      </c>
      <c r="Y226" s="18">
        <f t="shared" si="18"/>
        <v>1.9361559932366823E-6</v>
      </c>
    </row>
    <row r="227" spans="1:25" s="18" customFormat="1" ht="11.25" x14ac:dyDescent="0.2">
      <c r="A227" s="13">
        <f t="shared" si="19"/>
        <v>219</v>
      </c>
      <c r="B227" s="13" t="s">
        <v>105</v>
      </c>
      <c r="C227" s="13" t="s">
        <v>29</v>
      </c>
      <c r="D227" s="13" t="s">
        <v>30</v>
      </c>
      <c r="E227" s="13" t="s">
        <v>30</v>
      </c>
      <c r="F227" s="16">
        <v>83.828000000000003</v>
      </c>
      <c r="G227" s="16">
        <v>53.158000000000001</v>
      </c>
      <c r="H227" s="16">
        <v>45.877000000000002</v>
      </c>
      <c r="I227" s="16">
        <v>60.863999999999997</v>
      </c>
      <c r="J227" s="16">
        <v>0</v>
      </c>
      <c r="K227" s="16">
        <v>0</v>
      </c>
      <c r="L227" s="16">
        <v>0</v>
      </c>
      <c r="M227" s="16">
        <v>0</v>
      </c>
      <c r="N227" s="16">
        <v>7.9850000000000003</v>
      </c>
      <c r="O227" s="16">
        <v>46.475999999999999</v>
      </c>
      <c r="P227" s="16">
        <v>62.805999999999997</v>
      </c>
      <c r="Q227" s="16">
        <v>59.555</v>
      </c>
      <c r="R227" s="16">
        <f t="shared" si="15"/>
        <v>420.54899999999998</v>
      </c>
      <c r="S227" s="16">
        <v>2218.6</v>
      </c>
      <c r="T227" s="17">
        <f t="shared" si="16"/>
        <v>1.5796335526908862E-2</v>
      </c>
      <c r="U227" s="17">
        <f t="shared" si="17"/>
        <v>1.5796335526908862E-2</v>
      </c>
      <c r="V227" s="16">
        <v>12</v>
      </c>
      <c r="X227" s="16">
        <v>1.357E-2</v>
      </c>
      <c r="Y227" s="18">
        <f t="shared" si="18"/>
        <v>2.2263355269088615E-3</v>
      </c>
    </row>
    <row r="228" spans="1:25" s="18" customFormat="1" ht="11.25" x14ac:dyDescent="0.2">
      <c r="A228" s="13">
        <f t="shared" si="19"/>
        <v>220</v>
      </c>
      <c r="B228" s="13" t="s">
        <v>105</v>
      </c>
      <c r="C228" s="13" t="s">
        <v>33</v>
      </c>
      <c r="D228" s="13" t="s">
        <v>30</v>
      </c>
      <c r="E228" s="13" t="s">
        <v>30</v>
      </c>
      <c r="F228" s="16">
        <v>207.905</v>
      </c>
      <c r="G228" s="16">
        <v>100.3</v>
      </c>
      <c r="H228" s="16">
        <v>103.4</v>
      </c>
      <c r="I228" s="16">
        <v>79.430999999999997</v>
      </c>
      <c r="J228" s="16">
        <v>9.375</v>
      </c>
      <c r="K228" s="16">
        <v>0</v>
      </c>
      <c r="L228" s="16">
        <v>0</v>
      </c>
      <c r="M228" s="16">
        <v>0</v>
      </c>
      <c r="N228" s="16">
        <v>20.12</v>
      </c>
      <c r="O228" s="16">
        <v>100.67</v>
      </c>
      <c r="P228" s="16">
        <v>113.99299999999999</v>
      </c>
      <c r="Q228" s="16">
        <v>113.99299999999999</v>
      </c>
      <c r="R228" s="16">
        <f t="shared" si="15"/>
        <v>849.1869999999999</v>
      </c>
      <c r="S228" s="16">
        <v>3935.4</v>
      </c>
      <c r="T228" s="17">
        <f t="shared" si="16"/>
        <v>1.7981801934576745E-2</v>
      </c>
      <c r="U228" s="17">
        <f t="shared" si="17"/>
        <v>1.7981801934576745E-2</v>
      </c>
      <c r="V228" s="16">
        <v>12</v>
      </c>
      <c r="X228" s="16">
        <v>1.617E-2</v>
      </c>
      <c r="Y228" s="18">
        <f t="shared" si="18"/>
        <v>1.8118019345767442E-3</v>
      </c>
    </row>
    <row r="229" spans="1:25" s="18" customFormat="1" ht="11.25" x14ac:dyDescent="0.2">
      <c r="A229" s="13">
        <f t="shared" si="19"/>
        <v>221</v>
      </c>
      <c r="B229" s="13" t="s">
        <v>105</v>
      </c>
      <c r="C229" s="13" t="s">
        <v>35</v>
      </c>
      <c r="D229" s="13" t="s">
        <v>30</v>
      </c>
      <c r="E229" s="13" t="s">
        <v>34</v>
      </c>
      <c r="F229" s="16">
        <v>193.798</v>
      </c>
      <c r="G229" s="16">
        <v>122.58</v>
      </c>
      <c r="H229" s="16">
        <v>125.712</v>
      </c>
      <c r="I229" s="16">
        <v>85.575999999999993</v>
      </c>
      <c r="J229" s="16">
        <v>8.9459999999999997</v>
      </c>
      <c r="K229" s="16">
        <v>0</v>
      </c>
      <c r="L229" s="16">
        <v>0</v>
      </c>
      <c r="M229" s="16">
        <v>0</v>
      </c>
      <c r="N229" s="16">
        <v>17.545999999999999</v>
      </c>
      <c r="O229" s="16">
        <v>98.025000000000006</v>
      </c>
      <c r="P229" s="16">
        <v>118.768</v>
      </c>
      <c r="Q229" s="16">
        <v>130.964</v>
      </c>
      <c r="R229" s="16">
        <f t="shared" si="15"/>
        <v>901.91499999999996</v>
      </c>
      <c r="S229" s="16">
        <v>3867.7</v>
      </c>
      <c r="T229" s="17">
        <f t="shared" si="16"/>
        <v>1.9432630072997736E-2</v>
      </c>
      <c r="U229" s="17">
        <f t="shared" si="17"/>
        <v>1.9432630072997736E-2</v>
      </c>
      <c r="V229" s="16">
        <v>12</v>
      </c>
      <c r="X229" s="16">
        <v>1.6629999999999999E-2</v>
      </c>
      <c r="Y229" s="18">
        <f t="shared" si="18"/>
        <v>2.8026300729977367E-3</v>
      </c>
    </row>
    <row r="230" spans="1:25" s="18" customFormat="1" ht="11.25" x14ac:dyDescent="0.2">
      <c r="A230" s="13">
        <f t="shared" si="19"/>
        <v>222</v>
      </c>
      <c r="B230" s="13" t="s">
        <v>105</v>
      </c>
      <c r="C230" s="13" t="s">
        <v>35</v>
      </c>
      <c r="D230" s="13" t="s">
        <v>30</v>
      </c>
      <c r="E230" s="13" t="s">
        <v>29</v>
      </c>
      <c r="F230" s="16">
        <v>93.668999999999997</v>
      </c>
      <c r="G230" s="16">
        <v>93.668999999999997</v>
      </c>
      <c r="H230" s="16">
        <v>94.441999999999993</v>
      </c>
      <c r="I230" s="16">
        <v>93.668999999999997</v>
      </c>
      <c r="J230" s="16">
        <v>0</v>
      </c>
      <c r="K230" s="16">
        <v>0</v>
      </c>
      <c r="L230" s="16">
        <v>0</v>
      </c>
      <c r="M230" s="16">
        <v>0</v>
      </c>
      <c r="N230" s="16">
        <v>0</v>
      </c>
      <c r="O230" s="16">
        <v>93.668999999999997</v>
      </c>
      <c r="P230" s="16">
        <v>93.668999999999997</v>
      </c>
      <c r="Q230" s="16">
        <v>93.668999999999997</v>
      </c>
      <c r="R230" s="16">
        <f t="shared" si="15"/>
        <v>656.4559999999999</v>
      </c>
      <c r="S230" s="16">
        <v>3413.7</v>
      </c>
      <c r="T230" s="17">
        <f t="shared" si="16"/>
        <v>1.6025036373045861E-2</v>
      </c>
      <c r="U230" s="17">
        <f t="shared" si="17"/>
        <v>1.6025036373045861E-2</v>
      </c>
      <c r="V230" s="16">
        <v>12</v>
      </c>
      <c r="X230" s="16">
        <v>1.5769999999999999E-2</v>
      </c>
      <c r="Y230" s="18">
        <f t="shared" si="18"/>
        <v>2.5503637304586171E-4</v>
      </c>
    </row>
    <row r="231" spans="1:25" s="18" customFormat="1" ht="11.25" x14ac:dyDescent="0.2">
      <c r="A231" s="13">
        <f t="shared" si="19"/>
        <v>223</v>
      </c>
      <c r="B231" s="13" t="s">
        <v>105</v>
      </c>
      <c r="C231" s="13" t="s">
        <v>51</v>
      </c>
      <c r="D231" s="13" t="s">
        <v>30</v>
      </c>
      <c r="E231" s="13" t="s">
        <v>30</v>
      </c>
      <c r="F231" s="16">
        <v>129.934</v>
      </c>
      <c r="G231" s="16">
        <v>80.608000000000004</v>
      </c>
      <c r="H231" s="16">
        <v>80.695999999999998</v>
      </c>
      <c r="I231" s="16">
        <v>44.12</v>
      </c>
      <c r="J231" s="16">
        <v>2.794</v>
      </c>
      <c r="K231" s="16">
        <v>0</v>
      </c>
      <c r="L231" s="16">
        <v>0</v>
      </c>
      <c r="M231" s="16">
        <v>0</v>
      </c>
      <c r="N231" s="16">
        <v>10.708</v>
      </c>
      <c r="O231" s="16">
        <v>53.576999999999998</v>
      </c>
      <c r="P231" s="16">
        <v>79.275000000000006</v>
      </c>
      <c r="Q231" s="16">
        <v>89.295000000000002</v>
      </c>
      <c r="R231" s="16">
        <f t="shared" si="15"/>
        <v>571.00699999999995</v>
      </c>
      <c r="S231" s="16">
        <v>3936.1</v>
      </c>
      <c r="T231" s="17">
        <f t="shared" si="16"/>
        <v>1.2089102580388368E-2</v>
      </c>
      <c r="U231" s="17">
        <f t="shared" si="17"/>
        <v>1.2089102580388368E-2</v>
      </c>
      <c r="V231" s="16">
        <v>12</v>
      </c>
      <c r="X231" s="16">
        <v>1.311E-2</v>
      </c>
      <c r="Y231" s="18">
        <f t="shared" si="18"/>
        <v>-1.0208974196116317E-3</v>
      </c>
    </row>
    <row r="232" spans="1:25" s="18" customFormat="1" ht="11.25" x14ac:dyDescent="0.2">
      <c r="A232" s="13">
        <f t="shared" si="19"/>
        <v>224</v>
      </c>
      <c r="B232" s="13" t="s">
        <v>105</v>
      </c>
      <c r="C232" s="13" t="s">
        <v>106</v>
      </c>
      <c r="D232" s="13" t="s">
        <v>30</v>
      </c>
      <c r="E232" s="13" t="s">
        <v>30</v>
      </c>
      <c r="F232" s="16">
        <v>168.75800000000001</v>
      </c>
      <c r="G232" s="16">
        <v>111.69799999999999</v>
      </c>
      <c r="H232" s="16">
        <v>114.879</v>
      </c>
      <c r="I232" s="16">
        <v>84.881</v>
      </c>
      <c r="J232" s="16">
        <v>11.619</v>
      </c>
      <c r="K232" s="16">
        <v>0</v>
      </c>
      <c r="L232" s="16">
        <v>0</v>
      </c>
      <c r="M232" s="16">
        <v>0</v>
      </c>
      <c r="N232" s="16">
        <v>14.084</v>
      </c>
      <c r="O232" s="16">
        <v>70.468000000000004</v>
      </c>
      <c r="P232" s="16">
        <v>104.26900000000001</v>
      </c>
      <c r="Q232" s="16">
        <v>117.447</v>
      </c>
      <c r="R232" s="16">
        <f t="shared" si="15"/>
        <v>798.10300000000007</v>
      </c>
      <c r="S232" s="16">
        <v>4581.7</v>
      </c>
      <c r="T232" s="17">
        <f t="shared" si="16"/>
        <v>1.4516136659609609E-2</v>
      </c>
      <c r="U232" s="17">
        <f t="shared" si="17"/>
        <v>1.4516136659609609E-2</v>
      </c>
      <c r="V232" s="16">
        <v>12</v>
      </c>
      <c r="X232" s="16">
        <v>1.43E-2</v>
      </c>
      <c r="Y232" s="18">
        <f t="shared" si="18"/>
        <v>2.1613665960960871E-4</v>
      </c>
    </row>
    <row r="233" spans="1:25" s="18" customFormat="1" ht="11.25" x14ac:dyDescent="0.2">
      <c r="A233" s="13">
        <f t="shared" si="19"/>
        <v>225</v>
      </c>
      <c r="B233" s="13" t="s">
        <v>105</v>
      </c>
      <c r="C233" s="13" t="s">
        <v>39</v>
      </c>
      <c r="D233" s="13" t="s">
        <v>30</v>
      </c>
      <c r="E233" s="13" t="s">
        <v>30</v>
      </c>
      <c r="F233" s="16">
        <v>283.62900000000002</v>
      </c>
      <c r="G233" s="16">
        <v>187.55600000000001</v>
      </c>
      <c r="H233" s="16">
        <v>191.917</v>
      </c>
      <c r="I233" s="16">
        <v>141.661</v>
      </c>
      <c r="J233" s="16">
        <v>19.219000000000001</v>
      </c>
      <c r="K233" s="16">
        <v>0</v>
      </c>
      <c r="L233" s="16">
        <v>0</v>
      </c>
      <c r="M233" s="16">
        <v>0</v>
      </c>
      <c r="N233" s="16">
        <v>21.702000000000002</v>
      </c>
      <c r="O233" s="16">
        <v>132.80500000000001</v>
      </c>
      <c r="P233" s="16">
        <v>224.54499999999999</v>
      </c>
      <c r="Q233" s="16">
        <v>194.20699999999999</v>
      </c>
      <c r="R233" s="16">
        <f t="shared" si="15"/>
        <v>1397.2410000000004</v>
      </c>
      <c r="S233" s="16">
        <v>5776.6</v>
      </c>
      <c r="T233" s="17">
        <f t="shared" si="16"/>
        <v>2.0156623273205696E-2</v>
      </c>
      <c r="U233" s="17">
        <f t="shared" si="17"/>
        <v>2.0156623273205696E-2</v>
      </c>
      <c r="V233" s="16">
        <v>12</v>
      </c>
      <c r="X233" s="16">
        <v>1.7600000000000001E-2</v>
      </c>
      <c r="Y233" s="18">
        <f t="shared" si="18"/>
        <v>2.5566232732056951E-3</v>
      </c>
    </row>
    <row r="234" spans="1:25" s="18" customFormat="1" ht="11.25" x14ac:dyDescent="0.2">
      <c r="A234" s="13">
        <f t="shared" si="19"/>
        <v>226</v>
      </c>
      <c r="B234" s="13" t="s">
        <v>105</v>
      </c>
      <c r="C234" s="13" t="s">
        <v>107</v>
      </c>
      <c r="D234" s="13" t="s">
        <v>30</v>
      </c>
      <c r="E234" s="13" t="s">
        <v>30</v>
      </c>
      <c r="F234" s="16">
        <v>151.04900000000001</v>
      </c>
      <c r="G234" s="16">
        <v>151.04900000000001</v>
      </c>
      <c r="H234" s="16">
        <v>151.04900000000001</v>
      </c>
      <c r="I234" s="16">
        <v>151.04900000000001</v>
      </c>
      <c r="J234" s="16">
        <v>0</v>
      </c>
      <c r="K234" s="16">
        <v>0</v>
      </c>
      <c r="L234" s="16">
        <v>0</v>
      </c>
      <c r="M234" s="16">
        <v>0</v>
      </c>
      <c r="N234" s="16">
        <v>0</v>
      </c>
      <c r="O234" s="16">
        <v>151.04900000000001</v>
      </c>
      <c r="P234" s="16">
        <v>151.04900000000001</v>
      </c>
      <c r="Q234" s="16">
        <v>151.04900000000001</v>
      </c>
      <c r="R234" s="16">
        <f t="shared" si="15"/>
        <v>1057.3430000000001</v>
      </c>
      <c r="S234" s="16">
        <v>5510</v>
      </c>
      <c r="T234" s="17">
        <f t="shared" si="16"/>
        <v>1.5991273442226256E-2</v>
      </c>
      <c r="U234" s="17">
        <f t="shared" si="17"/>
        <v>1.5991273442226256E-2</v>
      </c>
      <c r="V234" s="16">
        <v>12</v>
      </c>
      <c r="X234" s="16">
        <v>1.5990000000000001E-2</v>
      </c>
      <c r="Y234" s="18">
        <f t="shared" si="18"/>
        <v>1.273442226255167E-6</v>
      </c>
    </row>
    <row r="235" spans="1:25" s="18" customFormat="1" ht="11.25" x14ac:dyDescent="0.2">
      <c r="A235" s="13">
        <f t="shared" si="19"/>
        <v>227</v>
      </c>
      <c r="B235" s="13" t="s">
        <v>105</v>
      </c>
      <c r="C235" s="13" t="s">
        <v>108</v>
      </c>
      <c r="D235" s="13"/>
      <c r="E235" s="13"/>
      <c r="F235" s="14">
        <v>130.08199999999999</v>
      </c>
      <c r="G235" s="14">
        <v>80.698999999999998</v>
      </c>
      <c r="H235" s="14">
        <v>108.64700000000001</v>
      </c>
      <c r="I235" s="14">
        <v>44.17</v>
      </c>
      <c r="J235" s="14">
        <v>3.3570000000000002</v>
      </c>
      <c r="K235" s="14">
        <v>0</v>
      </c>
      <c r="L235" s="14">
        <v>0</v>
      </c>
      <c r="M235" s="14">
        <v>0</v>
      </c>
      <c r="N235" s="14">
        <v>14.537000000000001</v>
      </c>
      <c r="O235" s="14">
        <v>81.908000000000001</v>
      </c>
      <c r="P235" s="14">
        <v>115.64</v>
      </c>
      <c r="Q235" s="14">
        <v>104.97799999999999</v>
      </c>
      <c r="R235" s="15">
        <v>684.01800000000003</v>
      </c>
      <c r="S235" s="16">
        <v>3750.3</v>
      </c>
      <c r="T235" s="17">
        <f t="shared" si="16"/>
        <v>1.5199184065274778E-2</v>
      </c>
      <c r="U235" s="17">
        <f t="shared" si="17"/>
        <v>1.5199184065274778E-2</v>
      </c>
      <c r="V235" s="16">
        <v>12</v>
      </c>
      <c r="X235" s="16">
        <v>1.51992E-2</v>
      </c>
      <c r="Y235" s="18">
        <f t="shared" si="18"/>
        <v>-1.5934725221614099E-8</v>
      </c>
    </row>
    <row r="236" spans="1:25" s="18" customFormat="1" ht="11.25" x14ac:dyDescent="0.2">
      <c r="A236" s="13">
        <f t="shared" si="19"/>
        <v>228</v>
      </c>
      <c r="B236" s="13" t="s">
        <v>105</v>
      </c>
      <c r="C236" s="13" t="s">
        <v>78</v>
      </c>
      <c r="D236" s="13" t="s">
        <v>30</v>
      </c>
      <c r="E236" s="13" t="s">
        <v>36</v>
      </c>
      <c r="F236" s="16">
        <v>207.96299999999999</v>
      </c>
      <c r="G236" s="16">
        <v>145.58699999999999</v>
      </c>
      <c r="H236" s="16">
        <v>144.15600000000001</v>
      </c>
      <c r="I236" s="16">
        <v>89.183999999999997</v>
      </c>
      <c r="J236" s="16">
        <v>0</v>
      </c>
      <c r="K236" s="16">
        <v>0</v>
      </c>
      <c r="L236" s="16">
        <v>0</v>
      </c>
      <c r="M236" s="16">
        <v>0</v>
      </c>
      <c r="N236" s="16">
        <v>15.489000000000001</v>
      </c>
      <c r="O236" s="16">
        <v>113.185</v>
      </c>
      <c r="P236" s="16">
        <v>164.506</v>
      </c>
      <c r="Q236" s="16">
        <v>185.31899999999999</v>
      </c>
      <c r="R236" s="16">
        <f t="shared" si="15"/>
        <v>1065.3890000000001</v>
      </c>
      <c r="S236" s="16">
        <v>7581.8</v>
      </c>
      <c r="T236" s="17">
        <f t="shared" si="16"/>
        <v>1.1709939152531941E-2</v>
      </c>
      <c r="U236" s="17">
        <f t="shared" si="17"/>
        <v>1.1709939152531941E-2</v>
      </c>
      <c r="V236" s="16">
        <v>12</v>
      </c>
      <c r="X236" s="16">
        <v>1.06E-2</v>
      </c>
      <c r="Y236" s="18">
        <f t="shared" si="18"/>
        <v>1.109939152531941E-3</v>
      </c>
    </row>
    <row r="237" spans="1:25" s="18" customFormat="1" ht="11.25" x14ac:dyDescent="0.2">
      <c r="A237" s="13">
        <f t="shared" si="19"/>
        <v>229</v>
      </c>
      <c r="B237" s="13" t="s">
        <v>105</v>
      </c>
      <c r="C237" s="13" t="s">
        <v>78</v>
      </c>
      <c r="D237" s="13" t="s">
        <v>30</v>
      </c>
      <c r="E237" s="13" t="s">
        <v>37</v>
      </c>
      <c r="F237" s="16">
        <v>346.892</v>
      </c>
      <c r="G237" s="16">
        <v>234.16499999999999</v>
      </c>
      <c r="H237" s="16">
        <v>234.74100000000001</v>
      </c>
      <c r="I237" s="16">
        <v>152.471</v>
      </c>
      <c r="J237" s="16">
        <v>0</v>
      </c>
      <c r="K237" s="16">
        <v>0</v>
      </c>
      <c r="L237" s="16">
        <v>0</v>
      </c>
      <c r="M237" s="16">
        <v>0</v>
      </c>
      <c r="N237" s="16">
        <v>31.689</v>
      </c>
      <c r="O237" s="16">
        <v>190.12799999999999</v>
      </c>
      <c r="P237" s="16">
        <v>281.32600000000002</v>
      </c>
      <c r="Q237" s="16">
        <v>324.178</v>
      </c>
      <c r="R237" s="16">
        <f t="shared" si="15"/>
        <v>1795.5900000000001</v>
      </c>
      <c r="S237" s="16">
        <v>11819</v>
      </c>
      <c r="T237" s="17">
        <f t="shared" si="16"/>
        <v>1.2660335053727051E-2</v>
      </c>
      <c r="U237" s="17">
        <f t="shared" si="17"/>
        <v>1.2660335053727051E-2</v>
      </c>
      <c r="V237" s="16">
        <v>12</v>
      </c>
      <c r="X237" s="16">
        <v>1.0449999999999999E-2</v>
      </c>
      <c r="Y237" s="18">
        <f t="shared" si="18"/>
        <v>2.2103350537270514E-3</v>
      </c>
    </row>
    <row r="238" spans="1:25" s="18" customFormat="1" ht="11.25" x14ac:dyDescent="0.2">
      <c r="A238" s="13">
        <f t="shared" si="19"/>
        <v>230</v>
      </c>
      <c r="B238" s="13" t="s">
        <v>105</v>
      </c>
      <c r="C238" s="13" t="s">
        <v>79</v>
      </c>
      <c r="D238" s="13" t="s">
        <v>30</v>
      </c>
      <c r="E238" s="13" t="s">
        <v>30</v>
      </c>
      <c r="F238" s="16">
        <v>99.593000000000004</v>
      </c>
      <c r="G238" s="16">
        <v>99.593000000000004</v>
      </c>
      <c r="H238" s="16">
        <v>99.593000000000004</v>
      </c>
      <c r="I238" s="16">
        <v>99.593000000000004</v>
      </c>
      <c r="J238" s="16">
        <v>0</v>
      </c>
      <c r="K238" s="16">
        <v>0</v>
      </c>
      <c r="L238" s="16">
        <v>0</v>
      </c>
      <c r="M238" s="16">
        <v>0</v>
      </c>
      <c r="N238" s="16">
        <v>14.417</v>
      </c>
      <c r="O238" s="16">
        <v>54.326000000000001</v>
      </c>
      <c r="P238" s="16">
        <v>74.424000000000007</v>
      </c>
      <c r="Q238" s="16">
        <v>81.712000000000003</v>
      </c>
      <c r="R238" s="16">
        <f t="shared" si="15"/>
        <v>623.25099999999998</v>
      </c>
      <c r="S238" s="16">
        <v>3631</v>
      </c>
      <c r="T238" s="17">
        <f t="shared" si="16"/>
        <v>1.4303933718902047E-2</v>
      </c>
      <c r="U238" s="17">
        <f t="shared" si="17"/>
        <v>1.4303933718902047E-2</v>
      </c>
      <c r="V238" s="16">
        <v>12</v>
      </c>
      <c r="X238" s="16">
        <v>1.405E-2</v>
      </c>
      <c r="Y238" s="18">
        <f t="shared" si="18"/>
        <v>2.5393371890204686E-4</v>
      </c>
    </row>
    <row r="239" spans="1:25" s="18" customFormat="1" ht="11.25" x14ac:dyDescent="0.2">
      <c r="A239" s="13">
        <f t="shared" si="19"/>
        <v>231</v>
      </c>
      <c r="B239" s="13" t="s">
        <v>105</v>
      </c>
      <c r="C239" s="13" t="s">
        <v>80</v>
      </c>
      <c r="D239" s="13" t="s">
        <v>30</v>
      </c>
      <c r="E239" s="13" t="s">
        <v>34</v>
      </c>
      <c r="F239" s="16">
        <v>98.85</v>
      </c>
      <c r="G239" s="16">
        <v>56.56</v>
      </c>
      <c r="H239" s="16">
        <v>56.387999999999998</v>
      </c>
      <c r="I239" s="16">
        <v>36.130000000000003</v>
      </c>
      <c r="J239" s="16">
        <v>3.61</v>
      </c>
      <c r="K239" s="16">
        <v>0</v>
      </c>
      <c r="L239" s="16">
        <v>0</v>
      </c>
      <c r="M239" s="16">
        <v>0</v>
      </c>
      <c r="N239" s="16">
        <v>7.28</v>
      </c>
      <c r="O239" s="16">
        <v>49.48</v>
      </c>
      <c r="P239" s="16">
        <v>65.930000000000007</v>
      </c>
      <c r="Q239" s="16">
        <v>72.641999999999996</v>
      </c>
      <c r="R239" s="16">
        <f t="shared" si="15"/>
        <v>446.87</v>
      </c>
      <c r="S239" s="16">
        <v>3689.3</v>
      </c>
      <c r="T239" s="17">
        <f t="shared" si="16"/>
        <v>1.0093829904498594E-2</v>
      </c>
      <c r="U239" s="17">
        <f t="shared" si="17"/>
        <v>1.0093829904498594E-2</v>
      </c>
      <c r="V239" s="16">
        <v>12</v>
      </c>
      <c r="X239" s="16">
        <v>1.031E-2</v>
      </c>
      <c r="Y239" s="18">
        <f t="shared" si="18"/>
        <v>-2.161700955014053E-4</v>
      </c>
    </row>
    <row r="240" spans="1:25" s="18" customFormat="1" ht="11.25" x14ac:dyDescent="0.2">
      <c r="A240" s="13">
        <f t="shared" si="19"/>
        <v>232</v>
      </c>
      <c r="B240" s="13" t="s">
        <v>105</v>
      </c>
      <c r="C240" s="13" t="s">
        <v>80</v>
      </c>
      <c r="D240" s="13" t="s">
        <v>30</v>
      </c>
      <c r="E240" s="13" t="s">
        <v>29</v>
      </c>
      <c r="F240" s="16">
        <v>123.36</v>
      </c>
      <c r="G240" s="16">
        <v>83.74</v>
      </c>
      <c r="H240" s="16">
        <v>90.653999999999996</v>
      </c>
      <c r="I240" s="16">
        <v>66.23</v>
      </c>
      <c r="J240" s="16">
        <v>7.66</v>
      </c>
      <c r="K240" s="16">
        <v>0</v>
      </c>
      <c r="L240" s="16">
        <v>0</v>
      </c>
      <c r="M240" s="16">
        <v>0</v>
      </c>
      <c r="N240" s="16">
        <v>14.17</v>
      </c>
      <c r="O240" s="16">
        <v>58.76</v>
      </c>
      <c r="P240" s="16">
        <v>94.93</v>
      </c>
      <c r="Q240" s="19">
        <v>92.528999999999996</v>
      </c>
      <c r="R240" s="16">
        <f t="shared" si="15"/>
        <v>632.03300000000013</v>
      </c>
      <c r="S240" s="16">
        <v>3654.4</v>
      </c>
      <c r="T240" s="17">
        <f t="shared" si="16"/>
        <v>1.4412603072095742E-2</v>
      </c>
      <c r="U240" s="17">
        <f t="shared" si="17"/>
        <v>1.4412603072095742E-2</v>
      </c>
      <c r="V240" s="16">
        <v>12</v>
      </c>
      <c r="X240" s="16">
        <v>1.5270000000000001E-2</v>
      </c>
      <c r="Y240" s="18">
        <f t="shared" si="18"/>
        <v>-8.5739692790425849E-4</v>
      </c>
    </row>
    <row r="241" spans="1:25" s="18" customFormat="1" ht="11.25" x14ac:dyDescent="0.2">
      <c r="A241" s="13">
        <f t="shared" si="19"/>
        <v>233</v>
      </c>
      <c r="B241" s="13" t="s">
        <v>109</v>
      </c>
      <c r="C241" s="13" t="s">
        <v>55</v>
      </c>
      <c r="D241" s="13" t="s">
        <v>30</v>
      </c>
      <c r="E241" s="13" t="s">
        <v>34</v>
      </c>
      <c r="F241" s="16">
        <v>287.16699999999997</v>
      </c>
      <c r="G241" s="16">
        <v>202.078</v>
      </c>
      <c r="H241" s="16">
        <v>197.69900000000001</v>
      </c>
      <c r="I241" s="16">
        <v>128.196</v>
      </c>
      <c r="J241" s="16">
        <v>11.433</v>
      </c>
      <c r="K241" s="16">
        <v>0</v>
      </c>
      <c r="L241" s="16">
        <v>0</v>
      </c>
      <c r="M241" s="16">
        <v>0</v>
      </c>
      <c r="N241" s="16">
        <v>22.472999999999999</v>
      </c>
      <c r="O241" s="16">
        <v>114.233</v>
      </c>
      <c r="P241" s="16">
        <v>215.685</v>
      </c>
      <c r="Q241" s="16">
        <v>246.20699999999999</v>
      </c>
      <c r="R241" s="16">
        <f t="shared" si="15"/>
        <v>1425.1709999999998</v>
      </c>
      <c r="S241" s="16">
        <v>10212.4</v>
      </c>
      <c r="T241" s="17">
        <f t="shared" si="16"/>
        <v>1.162941619991383E-2</v>
      </c>
      <c r="U241" s="17">
        <f t="shared" si="17"/>
        <v>1.162941619991383E-2</v>
      </c>
      <c r="V241" s="16">
        <v>12</v>
      </c>
      <c r="X241" s="16">
        <v>1.193E-2</v>
      </c>
      <c r="Y241" s="18">
        <f t="shared" si="18"/>
        <v>-3.0058380008616929E-4</v>
      </c>
    </row>
    <row r="242" spans="1:25" s="18" customFormat="1" ht="11.25" x14ac:dyDescent="0.2">
      <c r="A242" s="13">
        <f t="shared" si="19"/>
        <v>234</v>
      </c>
      <c r="B242" s="13" t="s">
        <v>109</v>
      </c>
      <c r="C242" s="13" t="s">
        <v>39</v>
      </c>
      <c r="D242" s="13" t="s">
        <v>30</v>
      </c>
      <c r="E242" s="13" t="s">
        <v>32</v>
      </c>
      <c r="F242" s="16">
        <v>706.947</v>
      </c>
      <c r="G242" s="16">
        <v>490.49</v>
      </c>
      <c r="H242" s="16">
        <v>478.97699999999998</v>
      </c>
      <c r="I242" s="16">
        <v>316.41500000000002</v>
      </c>
      <c r="J242" s="16">
        <v>31.376999999999999</v>
      </c>
      <c r="K242" s="16">
        <v>0</v>
      </c>
      <c r="L242" s="16">
        <v>0</v>
      </c>
      <c r="M242" s="16">
        <v>0</v>
      </c>
      <c r="N242" s="16">
        <v>73.938000000000002</v>
      </c>
      <c r="O242" s="16">
        <v>290.88400000000001</v>
      </c>
      <c r="P242" s="16">
        <v>526.70799999999997</v>
      </c>
      <c r="Q242" s="16">
        <v>601.57600000000002</v>
      </c>
      <c r="R242" s="16">
        <f t="shared" si="15"/>
        <v>3517.3119999999999</v>
      </c>
      <c r="S242" s="16">
        <v>24919.4</v>
      </c>
      <c r="T242" s="17">
        <f t="shared" si="16"/>
        <v>1.1762294972324104E-2</v>
      </c>
      <c r="U242" s="17">
        <f t="shared" si="17"/>
        <v>1.1762294972324104E-2</v>
      </c>
      <c r="V242" s="16">
        <v>12</v>
      </c>
      <c r="X242" s="16">
        <v>9.2499999999999995E-3</v>
      </c>
      <c r="Y242" s="18">
        <f t="shared" si="18"/>
        <v>2.5122949723241049E-3</v>
      </c>
    </row>
    <row r="243" spans="1:25" s="18" customFormat="1" ht="11.25" x14ac:dyDescent="0.2">
      <c r="A243" s="13">
        <f t="shared" si="19"/>
        <v>235</v>
      </c>
      <c r="B243" s="13" t="s">
        <v>109</v>
      </c>
      <c r="C243" s="13" t="s">
        <v>40</v>
      </c>
      <c r="D243" s="13" t="s">
        <v>30</v>
      </c>
      <c r="E243" s="13" t="s">
        <v>110</v>
      </c>
      <c r="F243" s="16">
        <v>472.04599999999999</v>
      </c>
      <c r="G243" s="16">
        <v>472.04599999999999</v>
      </c>
      <c r="H243" s="16">
        <v>472.04599999999999</v>
      </c>
      <c r="I243" s="16">
        <v>472.04599999999999</v>
      </c>
      <c r="J243" s="16">
        <v>0</v>
      </c>
      <c r="K243" s="16">
        <v>0</v>
      </c>
      <c r="L243" s="16">
        <v>0</v>
      </c>
      <c r="M243" s="16">
        <v>0</v>
      </c>
      <c r="N243" s="16">
        <v>0</v>
      </c>
      <c r="O243" s="16">
        <v>472.04599999999999</v>
      </c>
      <c r="P243" s="16">
        <v>472.04599999999999</v>
      </c>
      <c r="Q243" s="16">
        <v>472.04599999999999</v>
      </c>
      <c r="R243" s="16">
        <f t="shared" si="15"/>
        <v>3304.3219999999997</v>
      </c>
      <c r="S243" s="16">
        <v>17248.2</v>
      </c>
      <c r="T243" s="17">
        <f t="shared" si="16"/>
        <v>1.5964574081160157E-2</v>
      </c>
      <c r="U243" s="17">
        <f t="shared" si="17"/>
        <v>1.5964574081160157E-2</v>
      </c>
      <c r="V243" s="16">
        <v>12</v>
      </c>
      <c r="X243" s="16">
        <v>1.269E-2</v>
      </c>
      <c r="Y243" s="18">
        <f t="shared" si="18"/>
        <v>3.2745740811601573E-3</v>
      </c>
    </row>
    <row r="244" spans="1:25" s="18" customFormat="1" ht="11.25" x14ac:dyDescent="0.2">
      <c r="A244" s="13">
        <f t="shared" si="19"/>
        <v>236</v>
      </c>
      <c r="B244" s="13" t="s">
        <v>109</v>
      </c>
      <c r="C244" s="13" t="s">
        <v>40</v>
      </c>
      <c r="D244" s="13" t="s">
        <v>30</v>
      </c>
      <c r="E244" s="13" t="s">
        <v>34</v>
      </c>
      <c r="F244" s="16">
        <v>465.79300000000001</v>
      </c>
      <c r="G244" s="16">
        <v>331.12700000000001</v>
      </c>
      <c r="H244" s="16">
        <v>336.86099999999999</v>
      </c>
      <c r="I244" s="16">
        <v>223.024</v>
      </c>
      <c r="J244" s="16">
        <v>18.573</v>
      </c>
      <c r="K244" s="16">
        <v>0</v>
      </c>
      <c r="L244" s="16">
        <v>0</v>
      </c>
      <c r="M244" s="16">
        <v>0</v>
      </c>
      <c r="N244" s="16">
        <v>29.645</v>
      </c>
      <c r="O244" s="16">
        <v>202.30500000000001</v>
      </c>
      <c r="P244" s="16">
        <v>347.28</v>
      </c>
      <c r="Q244" s="16">
        <v>410.71300000000002</v>
      </c>
      <c r="R244" s="16">
        <f t="shared" si="15"/>
        <v>2365.3209999999999</v>
      </c>
      <c r="S244" s="16">
        <v>20982.9</v>
      </c>
      <c r="T244" s="17">
        <f t="shared" si="16"/>
        <v>9.3938437171855807E-3</v>
      </c>
      <c r="U244" s="17">
        <f t="shared" si="17"/>
        <v>9.3938437171855807E-3</v>
      </c>
      <c r="V244" s="16">
        <v>12</v>
      </c>
      <c r="X244" s="16">
        <v>7.8200000000000006E-3</v>
      </c>
      <c r="Y244" s="18">
        <f t="shared" si="18"/>
        <v>1.5738437171855801E-3</v>
      </c>
    </row>
    <row r="245" spans="1:25" s="18" customFormat="1" ht="11.25" x14ac:dyDescent="0.2">
      <c r="A245" s="13">
        <f t="shared" si="19"/>
        <v>237</v>
      </c>
      <c r="B245" s="13" t="s">
        <v>109</v>
      </c>
      <c r="C245" s="13" t="s">
        <v>40</v>
      </c>
      <c r="D245" s="13" t="s">
        <v>30</v>
      </c>
      <c r="E245" s="13" t="s">
        <v>29</v>
      </c>
      <c r="F245" s="16">
        <v>232.07400000000001</v>
      </c>
      <c r="G245" s="16">
        <v>232.07400000000001</v>
      </c>
      <c r="H245" s="16">
        <v>232.07400000000001</v>
      </c>
      <c r="I245" s="16">
        <v>232.07400000000001</v>
      </c>
      <c r="J245" s="16">
        <v>0</v>
      </c>
      <c r="K245" s="16">
        <v>0</v>
      </c>
      <c r="L245" s="16">
        <v>0</v>
      </c>
      <c r="M245" s="16">
        <v>0</v>
      </c>
      <c r="N245" s="16">
        <v>29.492000000000001</v>
      </c>
      <c r="O245" s="16">
        <v>160.54599999999999</v>
      </c>
      <c r="P245" s="16">
        <v>249.751</v>
      </c>
      <c r="Q245" s="16">
        <v>272.358</v>
      </c>
      <c r="R245" s="16">
        <f t="shared" si="15"/>
        <v>1640.443</v>
      </c>
      <c r="S245" s="16">
        <v>8496.1</v>
      </c>
      <c r="T245" s="17">
        <f t="shared" si="16"/>
        <v>1.6090157052451516E-2</v>
      </c>
      <c r="U245" s="17">
        <f t="shared" si="17"/>
        <v>1.6090157052451516E-2</v>
      </c>
      <c r="V245" s="16">
        <v>12</v>
      </c>
      <c r="X245" s="16">
        <v>1.24E-2</v>
      </c>
      <c r="Y245" s="18">
        <f t="shared" si="18"/>
        <v>3.6901570524515166E-3</v>
      </c>
    </row>
    <row r="246" spans="1:25" s="18" customFormat="1" ht="11.25" x14ac:dyDescent="0.2">
      <c r="A246" s="13">
        <f t="shared" si="19"/>
        <v>238</v>
      </c>
      <c r="B246" s="13" t="s">
        <v>109</v>
      </c>
      <c r="C246" s="13" t="s">
        <v>41</v>
      </c>
      <c r="D246" s="13" t="s">
        <v>30</v>
      </c>
      <c r="E246" s="13" t="s">
        <v>32</v>
      </c>
      <c r="F246" s="16">
        <v>770.89599999999996</v>
      </c>
      <c r="G246" s="16">
        <v>637.404</v>
      </c>
      <c r="H246" s="16">
        <v>653.81899999999996</v>
      </c>
      <c r="I246" s="16">
        <v>702.82899999999995</v>
      </c>
      <c r="J246" s="16">
        <v>0</v>
      </c>
      <c r="K246" s="16">
        <v>0</v>
      </c>
      <c r="L246" s="16">
        <v>0</v>
      </c>
      <c r="M246" s="16">
        <v>0</v>
      </c>
      <c r="N246" s="16">
        <v>0</v>
      </c>
      <c r="O246" s="16">
        <v>702.83</v>
      </c>
      <c r="P246" s="16">
        <v>702.82899999999995</v>
      </c>
      <c r="Q246" s="16">
        <v>702.83</v>
      </c>
      <c r="R246" s="16">
        <f t="shared" si="15"/>
        <v>4873.436999999999</v>
      </c>
      <c r="S246" s="16">
        <v>25611.4</v>
      </c>
      <c r="T246" s="17">
        <f t="shared" si="16"/>
        <v>1.5856991417884218E-2</v>
      </c>
      <c r="U246" s="17">
        <f t="shared" si="17"/>
        <v>1.5856991417884218E-2</v>
      </c>
      <c r="V246" s="16">
        <v>12</v>
      </c>
      <c r="X246" s="16">
        <v>1.3169999999999999E-2</v>
      </c>
      <c r="Y246" s="18">
        <f t="shared" si="18"/>
        <v>2.6869914178842182E-3</v>
      </c>
    </row>
    <row r="247" spans="1:25" s="18" customFormat="1" ht="11.25" x14ac:dyDescent="0.2">
      <c r="A247" s="13">
        <f t="shared" si="19"/>
        <v>239</v>
      </c>
      <c r="B247" s="13" t="s">
        <v>109</v>
      </c>
      <c r="C247" s="13" t="s">
        <v>42</v>
      </c>
      <c r="D247" s="13" t="s">
        <v>30</v>
      </c>
      <c r="E247" s="13" t="s">
        <v>32</v>
      </c>
      <c r="F247" s="16">
        <v>709.47299999999996</v>
      </c>
      <c r="G247" s="16">
        <v>505.91899999999998</v>
      </c>
      <c r="H247" s="16">
        <v>502.65100000000001</v>
      </c>
      <c r="I247" s="16">
        <v>699.04499999999996</v>
      </c>
      <c r="J247" s="16">
        <v>0</v>
      </c>
      <c r="K247" s="16">
        <v>0</v>
      </c>
      <c r="L247" s="16">
        <v>0</v>
      </c>
      <c r="M247" s="16">
        <v>0</v>
      </c>
      <c r="N247" s="16">
        <v>0</v>
      </c>
      <c r="O247" s="16">
        <v>394.05</v>
      </c>
      <c r="P247" s="16">
        <v>595.51400000000001</v>
      </c>
      <c r="Q247" s="16">
        <v>651.48400000000004</v>
      </c>
      <c r="R247" s="16">
        <f t="shared" si="15"/>
        <v>4058.136</v>
      </c>
      <c r="S247" s="16">
        <v>25482.1</v>
      </c>
      <c r="T247" s="17">
        <f t="shared" si="16"/>
        <v>1.3271198213648012E-2</v>
      </c>
      <c r="U247" s="17">
        <f t="shared" si="17"/>
        <v>1.3271198213648012E-2</v>
      </c>
      <c r="V247" s="16">
        <v>12</v>
      </c>
      <c r="X247" s="16">
        <v>1.248E-2</v>
      </c>
      <c r="Y247" s="18">
        <f t="shared" si="18"/>
        <v>7.9119821364801238E-4</v>
      </c>
    </row>
    <row r="248" spans="1:25" s="18" customFormat="1" ht="11.25" x14ac:dyDescent="0.2">
      <c r="A248" s="13">
        <f t="shared" si="19"/>
        <v>240</v>
      </c>
      <c r="B248" s="13" t="s">
        <v>109</v>
      </c>
      <c r="C248" s="13" t="s">
        <v>58</v>
      </c>
      <c r="D248" s="13" t="s">
        <v>30</v>
      </c>
      <c r="E248" s="13" t="s">
        <v>36</v>
      </c>
      <c r="F248" s="16">
        <v>893.65</v>
      </c>
      <c r="G248" s="16">
        <v>893.65</v>
      </c>
      <c r="H248" s="16">
        <v>893.65</v>
      </c>
      <c r="I248" s="16">
        <v>893.65</v>
      </c>
      <c r="J248" s="16">
        <v>0</v>
      </c>
      <c r="K248" s="16">
        <v>0</v>
      </c>
      <c r="L248" s="16">
        <v>0</v>
      </c>
      <c r="M248" s="16">
        <v>0</v>
      </c>
      <c r="N248" s="16">
        <v>75.790000000000006</v>
      </c>
      <c r="O248" s="16">
        <v>437.36</v>
      </c>
      <c r="P248" s="16">
        <v>552.58199999999999</v>
      </c>
      <c r="Q248" s="16">
        <v>614.63800000000003</v>
      </c>
      <c r="R248" s="16">
        <f t="shared" si="15"/>
        <v>5254.97</v>
      </c>
      <c r="S248" s="16">
        <v>32862</v>
      </c>
      <c r="T248" s="17">
        <f t="shared" si="16"/>
        <v>1.3325852555129532E-2</v>
      </c>
      <c r="U248" s="17">
        <f t="shared" si="17"/>
        <v>1.3325852555129532E-2</v>
      </c>
      <c r="V248" s="16">
        <v>12</v>
      </c>
      <c r="X248" s="16">
        <v>1.5859999999999999E-2</v>
      </c>
      <c r="Y248" s="18">
        <f t="shared" si="18"/>
        <v>-2.5341474448704673E-3</v>
      </c>
    </row>
    <row r="249" spans="1:25" s="18" customFormat="1" ht="11.25" x14ac:dyDescent="0.2">
      <c r="A249" s="13">
        <f t="shared" si="19"/>
        <v>241</v>
      </c>
      <c r="B249" s="13" t="s">
        <v>109</v>
      </c>
      <c r="C249" s="13" t="s">
        <v>43</v>
      </c>
      <c r="D249" s="13" t="s">
        <v>30</v>
      </c>
      <c r="E249" s="13" t="s">
        <v>36</v>
      </c>
      <c r="F249" s="16">
        <v>253.83799999999999</v>
      </c>
      <c r="G249" s="16">
        <v>177.87899999999999</v>
      </c>
      <c r="H249" s="16">
        <v>172.542</v>
      </c>
      <c r="I249" s="16">
        <v>173.87</v>
      </c>
      <c r="J249" s="16">
        <v>0</v>
      </c>
      <c r="K249" s="16">
        <v>0</v>
      </c>
      <c r="L249" s="16">
        <v>0</v>
      </c>
      <c r="M249" s="16">
        <v>0</v>
      </c>
      <c r="N249" s="16">
        <v>0</v>
      </c>
      <c r="O249" s="16">
        <v>128.08600000000001</v>
      </c>
      <c r="P249" s="16">
        <v>176.59</v>
      </c>
      <c r="Q249" s="16">
        <v>201.06399999999999</v>
      </c>
      <c r="R249" s="16">
        <f t="shared" si="15"/>
        <v>1283.8690000000001</v>
      </c>
      <c r="S249" s="16">
        <v>6336.6</v>
      </c>
      <c r="T249" s="17">
        <f t="shared" si="16"/>
        <v>1.6884304411408854E-2</v>
      </c>
      <c r="U249" s="17">
        <f t="shared" si="17"/>
        <v>1.6884304411408854E-2</v>
      </c>
      <c r="V249" s="16">
        <v>12</v>
      </c>
      <c r="X249" s="16">
        <v>1.4420000000000001E-2</v>
      </c>
      <c r="Y249" s="18">
        <f t="shared" si="18"/>
        <v>2.4643044114088537E-3</v>
      </c>
    </row>
    <row r="250" spans="1:25" s="18" customFormat="1" ht="11.25" x14ac:dyDescent="0.2">
      <c r="A250" s="13">
        <f t="shared" si="19"/>
        <v>242</v>
      </c>
      <c r="B250" s="13" t="s">
        <v>109</v>
      </c>
      <c r="C250" s="13" t="s">
        <v>43</v>
      </c>
      <c r="D250" s="13" t="s">
        <v>30</v>
      </c>
      <c r="E250" s="13" t="s">
        <v>37</v>
      </c>
      <c r="F250" s="16">
        <v>1064</v>
      </c>
      <c r="G250" s="16">
        <v>692.2</v>
      </c>
      <c r="H250" s="16">
        <v>720.33</v>
      </c>
      <c r="I250" s="16">
        <v>514.41999999999996</v>
      </c>
      <c r="J250" s="16">
        <v>28.66</v>
      </c>
      <c r="K250" s="16">
        <v>0</v>
      </c>
      <c r="L250" s="16">
        <v>0</v>
      </c>
      <c r="M250" s="16">
        <v>0</v>
      </c>
      <c r="N250" s="16">
        <v>0</v>
      </c>
      <c r="O250" s="16">
        <v>915.346</v>
      </c>
      <c r="P250" s="16">
        <v>915.346</v>
      </c>
      <c r="Q250" s="16">
        <v>915.346</v>
      </c>
      <c r="R250" s="16">
        <f t="shared" si="15"/>
        <v>5765.6479999999992</v>
      </c>
      <c r="S250" s="16">
        <v>33347.5</v>
      </c>
      <c r="T250" s="17">
        <f t="shared" si="16"/>
        <v>1.4407996601444385E-2</v>
      </c>
      <c r="U250" s="17">
        <f t="shared" si="17"/>
        <v>1.4407996601444385E-2</v>
      </c>
      <c r="V250" s="16">
        <v>12</v>
      </c>
      <c r="X250" s="16">
        <v>1.0540000000000001E-2</v>
      </c>
      <c r="Y250" s="18">
        <f t="shared" si="18"/>
        <v>3.8679966014443842E-3</v>
      </c>
    </row>
    <row r="251" spans="1:25" s="18" customFormat="1" ht="11.25" x14ac:dyDescent="0.2">
      <c r="A251" s="13">
        <f t="shared" si="19"/>
        <v>243</v>
      </c>
      <c r="B251" s="13" t="s">
        <v>109</v>
      </c>
      <c r="C251" s="13" t="s">
        <v>111</v>
      </c>
      <c r="D251" s="13" t="s">
        <v>30</v>
      </c>
      <c r="E251" s="13" t="s">
        <v>30</v>
      </c>
      <c r="F251" s="16">
        <v>857.78399999999999</v>
      </c>
      <c r="G251" s="16">
        <v>565.32799999999997</v>
      </c>
      <c r="H251" s="16">
        <v>538.72900000000004</v>
      </c>
      <c r="I251" s="16">
        <v>249.38900000000001</v>
      </c>
      <c r="J251" s="16">
        <v>28.204000000000001</v>
      </c>
      <c r="K251" s="16">
        <v>0</v>
      </c>
      <c r="L251" s="16">
        <v>0</v>
      </c>
      <c r="M251" s="16">
        <v>0</v>
      </c>
      <c r="N251" s="16">
        <v>93.93</v>
      </c>
      <c r="O251" s="16">
        <v>395.62</v>
      </c>
      <c r="P251" s="16">
        <v>405.19299999999998</v>
      </c>
      <c r="Q251" s="16">
        <v>613.57299999999998</v>
      </c>
      <c r="R251" s="16">
        <f t="shared" si="15"/>
        <v>3747.7499999999995</v>
      </c>
      <c r="S251" s="16">
        <v>25662.5</v>
      </c>
      <c r="T251" s="17">
        <f t="shared" si="16"/>
        <v>1.2169995129079394E-2</v>
      </c>
      <c r="U251" s="17">
        <f t="shared" si="17"/>
        <v>1.2169995129079394E-2</v>
      </c>
      <c r="V251" s="16">
        <v>12</v>
      </c>
      <c r="X251" s="16">
        <v>1.099E-2</v>
      </c>
      <c r="Y251" s="18">
        <f t="shared" si="18"/>
        <v>1.1799951290793944E-3</v>
      </c>
    </row>
    <row r="252" spans="1:25" s="18" customFormat="1" ht="11.25" x14ac:dyDescent="0.2">
      <c r="A252" s="13">
        <f t="shared" si="19"/>
        <v>244</v>
      </c>
      <c r="B252" s="13" t="s">
        <v>109</v>
      </c>
      <c r="C252" s="13" t="s">
        <v>112</v>
      </c>
      <c r="D252" s="13" t="s">
        <v>30</v>
      </c>
      <c r="E252" s="13" t="s">
        <v>34</v>
      </c>
      <c r="F252" s="16">
        <v>387.471</v>
      </c>
      <c r="G252" s="16">
        <v>292.75700000000001</v>
      </c>
      <c r="H252" s="16">
        <v>306.11</v>
      </c>
      <c r="I252" s="16">
        <v>232.066</v>
      </c>
      <c r="J252" s="16">
        <v>15.917</v>
      </c>
      <c r="K252" s="16">
        <v>0</v>
      </c>
      <c r="L252" s="16">
        <v>0</v>
      </c>
      <c r="M252" s="16">
        <v>0</v>
      </c>
      <c r="N252" s="16">
        <v>37.322000000000003</v>
      </c>
      <c r="O252" s="16">
        <v>202.607</v>
      </c>
      <c r="P252" s="16">
        <v>293.09100000000001</v>
      </c>
      <c r="Q252" s="16">
        <v>339.322</v>
      </c>
      <c r="R252" s="16">
        <f t="shared" si="15"/>
        <v>2106.663</v>
      </c>
      <c r="S252" s="16">
        <v>12864.6</v>
      </c>
      <c r="T252" s="17">
        <f t="shared" si="16"/>
        <v>1.3646382320476345E-2</v>
      </c>
      <c r="U252" s="17">
        <f t="shared" si="17"/>
        <v>1.3646382320476345E-2</v>
      </c>
      <c r="V252" s="16">
        <v>12</v>
      </c>
      <c r="X252" s="16">
        <v>9.1599999999999997E-3</v>
      </c>
      <c r="Y252" s="18">
        <f t="shared" si="18"/>
        <v>4.4863823204763457E-3</v>
      </c>
    </row>
    <row r="253" spans="1:25" s="18" customFormat="1" ht="11.25" x14ac:dyDescent="0.2">
      <c r="A253" s="13">
        <f t="shared" si="19"/>
        <v>245</v>
      </c>
      <c r="B253" s="13" t="s">
        <v>109</v>
      </c>
      <c r="C253" s="13" t="s">
        <v>112</v>
      </c>
      <c r="D253" s="13" t="s">
        <v>30</v>
      </c>
      <c r="E253" s="13" t="s">
        <v>29</v>
      </c>
      <c r="F253" s="16">
        <v>302.89100000000002</v>
      </c>
      <c r="G253" s="16">
        <v>191.45400000000001</v>
      </c>
      <c r="H253" s="16">
        <v>194.93700000000001</v>
      </c>
      <c r="I253" s="16">
        <v>130.87899999999999</v>
      </c>
      <c r="J253" s="16">
        <v>12.382999999999999</v>
      </c>
      <c r="K253" s="16">
        <v>0</v>
      </c>
      <c r="L253" s="16">
        <v>0</v>
      </c>
      <c r="M253" s="16">
        <v>0</v>
      </c>
      <c r="N253" s="16">
        <v>41.177</v>
      </c>
      <c r="O253" s="16">
        <v>175.49</v>
      </c>
      <c r="P253" s="16">
        <v>256.36900000000003</v>
      </c>
      <c r="Q253" s="16">
        <v>254.67400000000001</v>
      </c>
      <c r="R253" s="16">
        <f t="shared" si="15"/>
        <v>1560.2540000000004</v>
      </c>
      <c r="S253" s="16">
        <v>7822.6</v>
      </c>
      <c r="T253" s="17">
        <f t="shared" si="16"/>
        <v>1.6621221418283778E-2</v>
      </c>
      <c r="U253" s="17">
        <f t="shared" si="17"/>
        <v>1.6621221418283778E-2</v>
      </c>
      <c r="V253" s="16">
        <v>12</v>
      </c>
      <c r="X253" s="16">
        <v>1.294E-2</v>
      </c>
      <c r="Y253" s="18">
        <f t="shared" si="18"/>
        <v>3.6812214182837776E-3</v>
      </c>
    </row>
    <row r="254" spans="1:25" s="18" customFormat="1" ht="11.25" x14ac:dyDescent="0.2">
      <c r="A254" s="13">
        <f t="shared" si="19"/>
        <v>246</v>
      </c>
      <c r="B254" s="13" t="s">
        <v>109</v>
      </c>
      <c r="C254" s="13" t="s">
        <v>112</v>
      </c>
      <c r="D254" s="13" t="s">
        <v>30</v>
      </c>
      <c r="E254" s="13" t="s">
        <v>32</v>
      </c>
      <c r="F254" s="16">
        <v>70.409000000000006</v>
      </c>
      <c r="G254" s="16">
        <v>70.409000000000006</v>
      </c>
      <c r="H254" s="16">
        <v>70.409000000000006</v>
      </c>
      <c r="I254" s="16">
        <v>70.409000000000006</v>
      </c>
      <c r="J254" s="16">
        <v>0</v>
      </c>
      <c r="K254" s="16">
        <v>0</v>
      </c>
      <c r="L254" s="16">
        <v>0</v>
      </c>
      <c r="M254" s="16">
        <v>0</v>
      </c>
      <c r="N254" s="16">
        <v>0</v>
      </c>
      <c r="O254" s="16">
        <v>70.409000000000006</v>
      </c>
      <c r="P254" s="16">
        <v>70.409000000000006</v>
      </c>
      <c r="Q254" s="16">
        <v>70.409000000000006</v>
      </c>
      <c r="R254" s="16">
        <f t="shared" si="15"/>
        <v>492.863</v>
      </c>
      <c r="S254" s="16">
        <v>2566</v>
      </c>
      <c r="T254" s="17">
        <f t="shared" si="16"/>
        <v>1.6006202909846712E-2</v>
      </c>
      <c r="U254" s="17">
        <f t="shared" si="17"/>
        <v>1.6006202909846712E-2</v>
      </c>
      <c r="V254" s="16">
        <v>12</v>
      </c>
      <c r="X254" s="16">
        <v>1.511E-2</v>
      </c>
      <c r="Y254" s="18">
        <f t="shared" si="18"/>
        <v>8.9620290984671232E-4</v>
      </c>
    </row>
    <row r="255" spans="1:25" s="18" customFormat="1" ht="11.25" x14ac:dyDescent="0.2">
      <c r="A255" s="13">
        <f t="shared" si="19"/>
        <v>247</v>
      </c>
      <c r="B255" s="13" t="s">
        <v>109</v>
      </c>
      <c r="C255" s="13" t="s">
        <v>113</v>
      </c>
      <c r="D255" s="13" t="s">
        <v>30</v>
      </c>
      <c r="E255" s="13" t="s">
        <v>33</v>
      </c>
      <c r="F255" s="16">
        <v>172.404</v>
      </c>
      <c r="G255" s="16">
        <v>160.55199999999999</v>
      </c>
      <c r="H255" s="16">
        <v>230.16800000000001</v>
      </c>
      <c r="I255" s="16">
        <v>125.843</v>
      </c>
      <c r="J255" s="16">
        <v>6.3760000000000003</v>
      </c>
      <c r="K255" s="16">
        <v>0</v>
      </c>
      <c r="L255" s="16">
        <v>0</v>
      </c>
      <c r="M255" s="16">
        <v>0</v>
      </c>
      <c r="N255" s="16">
        <v>35.865000000000002</v>
      </c>
      <c r="O255" s="16">
        <v>179.453</v>
      </c>
      <c r="P255" s="16">
        <v>265.52999999999997</v>
      </c>
      <c r="Q255" s="16">
        <v>299.08800000000002</v>
      </c>
      <c r="R255" s="16">
        <f t="shared" si="15"/>
        <v>1475.2789999999998</v>
      </c>
      <c r="S255" s="16">
        <v>5821.1</v>
      </c>
      <c r="T255" s="17">
        <f t="shared" si="16"/>
        <v>2.1119705324881319E-2</v>
      </c>
      <c r="U255" s="17">
        <f t="shared" si="17"/>
        <v>2.1119705324881319E-2</v>
      </c>
      <c r="V255" s="16">
        <v>12</v>
      </c>
      <c r="X255" s="16">
        <v>1.6289999999999999E-2</v>
      </c>
      <c r="Y255" s="18">
        <f t="shared" si="18"/>
        <v>4.8297053248813199E-3</v>
      </c>
    </row>
    <row r="256" spans="1:25" s="18" customFormat="1" ht="11.25" x14ac:dyDescent="0.2">
      <c r="A256" s="13">
        <f t="shared" si="19"/>
        <v>248</v>
      </c>
      <c r="B256" s="13" t="s">
        <v>109</v>
      </c>
      <c r="C256" s="13" t="s">
        <v>113</v>
      </c>
      <c r="D256" s="13" t="s">
        <v>30</v>
      </c>
      <c r="E256" s="13" t="s">
        <v>49</v>
      </c>
      <c r="F256" s="16">
        <v>67.597999999999999</v>
      </c>
      <c r="G256" s="16">
        <v>46.191000000000003</v>
      </c>
      <c r="H256" s="16">
        <v>48.51</v>
      </c>
      <c r="I256" s="16">
        <v>36.387</v>
      </c>
      <c r="J256" s="16">
        <v>3.984</v>
      </c>
      <c r="K256" s="16">
        <v>0</v>
      </c>
      <c r="L256" s="16">
        <v>0</v>
      </c>
      <c r="M256" s="16">
        <v>0</v>
      </c>
      <c r="N256" s="16">
        <v>5.4560000000000004</v>
      </c>
      <c r="O256" s="16">
        <v>24.032</v>
      </c>
      <c r="P256" s="16">
        <v>34.454000000000001</v>
      </c>
      <c r="Q256" s="16">
        <v>40.012</v>
      </c>
      <c r="R256" s="16">
        <f t="shared" si="15"/>
        <v>306.62400000000002</v>
      </c>
      <c r="S256" s="16">
        <v>3517</v>
      </c>
      <c r="T256" s="17">
        <f t="shared" si="16"/>
        <v>7.2652829115723632E-3</v>
      </c>
      <c r="U256" s="17">
        <f t="shared" si="17"/>
        <v>7.2652829115723632E-3</v>
      </c>
      <c r="V256" s="16">
        <v>12</v>
      </c>
      <c r="X256" s="16">
        <v>1.1469999999999999E-2</v>
      </c>
      <c r="Y256" s="18">
        <f t="shared" si="18"/>
        <v>-4.2047170884276361E-3</v>
      </c>
    </row>
    <row r="257" spans="1:25" s="18" customFormat="1" ht="11.25" x14ac:dyDescent="0.2">
      <c r="A257" s="13">
        <f t="shared" si="19"/>
        <v>249</v>
      </c>
      <c r="B257" s="13" t="s">
        <v>109</v>
      </c>
      <c r="C257" s="13" t="s">
        <v>114</v>
      </c>
      <c r="D257" s="13" t="s">
        <v>30</v>
      </c>
      <c r="E257" s="13" t="s">
        <v>30</v>
      </c>
      <c r="F257" s="16">
        <v>281.93700000000001</v>
      </c>
      <c r="G257" s="16">
        <v>180.84100000000001</v>
      </c>
      <c r="H257" s="16">
        <v>187.48</v>
      </c>
      <c r="I257" s="16">
        <v>87.698999999999998</v>
      </c>
      <c r="J257" s="16">
        <v>12.926</v>
      </c>
      <c r="K257" s="16">
        <v>0</v>
      </c>
      <c r="L257" s="16">
        <v>0</v>
      </c>
      <c r="M257" s="16">
        <v>0</v>
      </c>
      <c r="N257" s="16">
        <v>17.809000000000001</v>
      </c>
      <c r="O257" s="16">
        <v>119.001</v>
      </c>
      <c r="P257" s="16">
        <v>172.947</v>
      </c>
      <c r="Q257" s="16">
        <v>194.054</v>
      </c>
      <c r="R257" s="16">
        <f t="shared" si="15"/>
        <v>1254.694</v>
      </c>
      <c r="S257" s="16">
        <v>6904.2</v>
      </c>
      <c r="T257" s="17">
        <f t="shared" si="16"/>
        <v>1.5144091036373994E-2</v>
      </c>
      <c r="U257" s="17">
        <f t="shared" si="17"/>
        <v>1.5144091036373994E-2</v>
      </c>
      <c r="V257" s="16">
        <v>12</v>
      </c>
      <c r="X257" s="16">
        <v>1.413E-2</v>
      </c>
      <c r="Y257" s="18">
        <f t="shared" si="18"/>
        <v>1.014091036373994E-3</v>
      </c>
    </row>
    <row r="258" spans="1:25" s="18" customFormat="1" ht="11.25" x14ac:dyDescent="0.2">
      <c r="A258" s="13">
        <f t="shared" si="19"/>
        <v>250</v>
      </c>
      <c r="B258" s="13" t="s">
        <v>109</v>
      </c>
      <c r="C258" s="13" t="s">
        <v>115</v>
      </c>
      <c r="D258" s="13" t="s">
        <v>30</v>
      </c>
      <c r="E258" s="13" t="s">
        <v>30</v>
      </c>
      <c r="F258" s="16">
        <v>665.27099999999996</v>
      </c>
      <c r="G258" s="16">
        <v>363.89600000000002</v>
      </c>
      <c r="H258" s="16">
        <v>361.84100000000001</v>
      </c>
      <c r="I258" s="16">
        <v>203.15799999999999</v>
      </c>
      <c r="J258" s="16">
        <v>23.446999999999999</v>
      </c>
      <c r="K258" s="16">
        <v>0</v>
      </c>
      <c r="L258" s="16">
        <v>0</v>
      </c>
      <c r="M258" s="16">
        <v>0</v>
      </c>
      <c r="N258" s="16">
        <v>36.65</v>
      </c>
      <c r="O258" s="16">
        <v>196.91300000000001</v>
      </c>
      <c r="P258" s="16">
        <v>307.33699999999999</v>
      </c>
      <c r="Q258" s="16">
        <v>352.28100000000001</v>
      </c>
      <c r="R258" s="16">
        <f t="shared" si="15"/>
        <v>2510.7939999999999</v>
      </c>
      <c r="S258" s="16">
        <v>21147.3</v>
      </c>
      <c r="T258" s="17">
        <f t="shared" si="16"/>
        <v>9.8940684311157132E-3</v>
      </c>
      <c r="U258" s="17">
        <f t="shared" si="17"/>
        <v>9.8940684311157132E-3</v>
      </c>
      <c r="V258" s="16">
        <v>12</v>
      </c>
      <c r="X258" s="16">
        <v>1.137E-2</v>
      </c>
      <c r="Y258" s="18">
        <f t="shared" si="18"/>
        <v>-1.4759315688842867E-3</v>
      </c>
    </row>
    <row r="259" spans="1:25" s="18" customFormat="1" ht="11.25" x14ac:dyDescent="0.2">
      <c r="A259" s="13">
        <f t="shared" si="19"/>
        <v>251</v>
      </c>
      <c r="B259" s="13" t="s">
        <v>109</v>
      </c>
      <c r="C259" s="13" t="s">
        <v>116</v>
      </c>
      <c r="D259" s="13" t="s">
        <v>30</v>
      </c>
      <c r="E259" s="13" t="s">
        <v>33</v>
      </c>
      <c r="F259" s="16">
        <v>307.303</v>
      </c>
      <c r="G259" s="16">
        <v>198.654</v>
      </c>
      <c r="H259" s="16">
        <v>203.136</v>
      </c>
      <c r="I259" s="16">
        <v>145.28899999999999</v>
      </c>
      <c r="J259" s="16">
        <v>18.399999999999999</v>
      </c>
      <c r="K259" s="16">
        <v>0</v>
      </c>
      <c r="L259" s="16">
        <v>0</v>
      </c>
      <c r="M259" s="16">
        <v>0</v>
      </c>
      <c r="N259" s="16">
        <v>33.652000000000001</v>
      </c>
      <c r="O259" s="16">
        <v>179.453</v>
      </c>
      <c r="P259" s="16">
        <v>265.52999999999997</v>
      </c>
      <c r="Q259" s="16">
        <v>299.08800000000002</v>
      </c>
      <c r="R259" s="16">
        <f t="shared" si="15"/>
        <v>1650.5049999999999</v>
      </c>
      <c r="S259" s="16">
        <v>5817.9</v>
      </c>
      <c r="T259" s="17">
        <f t="shared" si="16"/>
        <v>2.3641190693090865E-2</v>
      </c>
      <c r="U259" s="17">
        <f t="shared" si="17"/>
        <v>2.3641190693090865E-2</v>
      </c>
      <c r="V259" s="16">
        <v>12</v>
      </c>
      <c r="X259" s="16">
        <v>1.576E-2</v>
      </c>
      <c r="Y259" s="18">
        <f t="shared" si="18"/>
        <v>7.8811906930908657E-3</v>
      </c>
    </row>
    <row r="260" spans="1:25" s="18" customFormat="1" ht="11.25" x14ac:dyDescent="0.2">
      <c r="A260" s="13">
        <f t="shared" si="19"/>
        <v>252</v>
      </c>
      <c r="B260" s="13" t="s">
        <v>109</v>
      </c>
      <c r="C260" s="13" t="s">
        <v>117</v>
      </c>
      <c r="D260" s="13" t="s">
        <v>30</v>
      </c>
      <c r="E260" s="13" t="s">
        <v>34</v>
      </c>
      <c r="F260" s="16">
        <v>252.51599999999999</v>
      </c>
      <c r="G260" s="16">
        <v>146.73599999999999</v>
      </c>
      <c r="H260" s="16">
        <v>143.51499999999999</v>
      </c>
      <c r="I260" s="16">
        <v>83.701999999999998</v>
      </c>
      <c r="J260" s="16">
        <v>24.346</v>
      </c>
      <c r="K260" s="16">
        <v>0</v>
      </c>
      <c r="L260" s="16">
        <v>0</v>
      </c>
      <c r="M260" s="16">
        <v>0</v>
      </c>
      <c r="N260" s="16">
        <v>23.59</v>
      </c>
      <c r="O260" s="16">
        <v>119.935</v>
      </c>
      <c r="P260" s="16">
        <v>194.607</v>
      </c>
      <c r="Q260" s="16">
        <v>198.77</v>
      </c>
      <c r="R260" s="16">
        <f t="shared" si="15"/>
        <v>1187.7169999999999</v>
      </c>
      <c r="S260" s="16">
        <v>7083.6</v>
      </c>
      <c r="T260" s="17">
        <f t="shared" si="16"/>
        <v>1.3972615148606168E-2</v>
      </c>
      <c r="U260" s="17">
        <f t="shared" si="17"/>
        <v>1.3972615148606168E-2</v>
      </c>
      <c r="V260" s="16">
        <v>12</v>
      </c>
      <c r="X260" s="16">
        <v>1.124E-2</v>
      </c>
      <c r="Y260" s="18">
        <f t="shared" si="18"/>
        <v>2.732615148606168E-3</v>
      </c>
    </row>
    <row r="261" spans="1:25" s="18" customFormat="1" ht="11.25" x14ac:dyDescent="0.2">
      <c r="A261" s="13">
        <f t="shared" si="19"/>
        <v>253</v>
      </c>
      <c r="B261" s="13" t="s">
        <v>109</v>
      </c>
      <c r="C261" s="13" t="s">
        <v>117</v>
      </c>
      <c r="D261" s="13" t="s">
        <v>30</v>
      </c>
      <c r="E261" s="13" t="s">
        <v>29</v>
      </c>
      <c r="F261" s="16">
        <v>240.20099999999999</v>
      </c>
      <c r="G261" s="16">
        <v>141.29900000000001</v>
      </c>
      <c r="H261" s="16">
        <v>139.262</v>
      </c>
      <c r="I261" s="16">
        <v>91.978999999999999</v>
      </c>
      <c r="J261" s="16">
        <v>11.342000000000001</v>
      </c>
      <c r="K261" s="16">
        <v>0</v>
      </c>
      <c r="L261" s="16">
        <v>0</v>
      </c>
      <c r="M261" s="16">
        <v>0</v>
      </c>
      <c r="N261" s="16">
        <v>30.251999999999999</v>
      </c>
      <c r="O261" s="16">
        <v>114.649</v>
      </c>
      <c r="P261" s="16">
        <v>164.70099999999999</v>
      </c>
      <c r="Q261" s="16">
        <v>185.06299999999999</v>
      </c>
      <c r="R261" s="16">
        <f t="shared" si="15"/>
        <v>1118.748</v>
      </c>
      <c r="S261" s="16">
        <v>7990</v>
      </c>
      <c r="T261" s="17">
        <f t="shared" si="16"/>
        <v>1.1668210262828535E-2</v>
      </c>
      <c r="U261" s="17">
        <f t="shared" si="17"/>
        <v>1.1668210262828535E-2</v>
      </c>
      <c r="V261" s="16">
        <v>12</v>
      </c>
      <c r="X261" s="16">
        <v>9.6200000000000001E-3</v>
      </c>
      <c r="Y261" s="18">
        <f t="shared" si="18"/>
        <v>2.0482102628285349E-3</v>
      </c>
    </row>
    <row r="262" spans="1:25" s="18" customFormat="1" ht="11.25" x14ac:dyDescent="0.2">
      <c r="A262" s="13">
        <f t="shared" si="19"/>
        <v>254</v>
      </c>
      <c r="B262" s="13" t="s">
        <v>109</v>
      </c>
      <c r="C262" s="13" t="s">
        <v>117</v>
      </c>
      <c r="D262" s="13" t="s">
        <v>30</v>
      </c>
      <c r="E262" s="13" t="s">
        <v>32</v>
      </c>
      <c r="F262" s="16">
        <v>71.89</v>
      </c>
      <c r="G262" s="16">
        <v>71.89</v>
      </c>
      <c r="H262" s="16">
        <v>71.89</v>
      </c>
      <c r="I262" s="16">
        <v>71.89</v>
      </c>
      <c r="J262" s="16">
        <v>0</v>
      </c>
      <c r="K262" s="16">
        <v>0</v>
      </c>
      <c r="L262" s="16">
        <v>0</v>
      </c>
      <c r="M262" s="16">
        <v>0</v>
      </c>
      <c r="N262" s="16">
        <v>0</v>
      </c>
      <c r="O262" s="16">
        <v>37.802999999999997</v>
      </c>
      <c r="P262" s="16">
        <v>54.854999999999997</v>
      </c>
      <c r="Q262" s="16">
        <v>54.49</v>
      </c>
      <c r="R262" s="16">
        <f t="shared" si="15"/>
        <v>434.70800000000003</v>
      </c>
      <c r="S262" s="16">
        <v>2582</v>
      </c>
      <c r="T262" s="17">
        <f t="shared" si="16"/>
        <v>1.4030080041311647E-2</v>
      </c>
      <c r="U262" s="17">
        <f t="shared" si="17"/>
        <v>1.4030080041311647E-2</v>
      </c>
      <c r="V262" s="16">
        <v>12</v>
      </c>
      <c r="X262" s="16">
        <v>1.405E-2</v>
      </c>
      <c r="Y262" s="18">
        <f t="shared" si="18"/>
        <v>-1.9919958688352848E-5</v>
      </c>
    </row>
    <row r="263" spans="1:25" s="18" customFormat="1" ht="11.25" x14ac:dyDescent="0.2">
      <c r="A263" s="13">
        <f t="shared" si="19"/>
        <v>255</v>
      </c>
      <c r="B263" s="13" t="s">
        <v>109</v>
      </c>
      <c r="C263" s="13" t="s">
        <v>118</v>
      </c>
      <c r="D263" s="13" t="s">
        <v>30</v>
      </c>
      <c r="E263" s="13" t="s">
        <v>29</v>
      </c>
      <c r="F263" s="16">
        <v>234.071</v>
      </c>
      <c r="G263" s="16">
        <v>139.26599999999999</v>
      </c>
      <c r="H263" s="16">
        <v>140.346</v>
      </c>
      <c r="I263" s="16">
        <v>101.364</v>
      </c>
      <c r="J263" s="16">
        <v>12.872999999999999</v>
      </c>
      <c r="K263" s="16">
        <v>0</v>
      </c>
      <c r="L263" s="16">
        <v>0</v>
      </c>
      <c r="M263" s="16">
        <v>0</v>
      </c>
      <c r="N263" s="16">
        <v>29.364999999999998</v>
      </c>
      <c r="O263" s="16">
        <v>121.26300000000001</v>
      </c>
      <c r="P263" s="16">
        <v>166.286</v>
      </c>
      <c r="Q263" s="16">
        <v>189.28800000000001</v>
      </c>
      <c r="R263" s="16">
        <f t="shared" si="15"/>
        <v>1134.1220000000001</v>
      </c>
      <c r="S263" s="16">
        <v>8005.3</v>
      </c>
      <c r="T263" s="17">
        <f t="shared" si="16"/>
        <v>1.1805949391861225E-2</v>
      </c>
      <c r="U263" s="17">
        <f t="shared" si="17"/>
        <v>1.1805949391861225E-2</v>
      </c>
      <c r="V263" s="16">
        <v>12</v>
      </c>
      <c r="X263" s="16">
        <v>1.0240000000000001E-2</v>
      </c>
      <c r="Y263" s="18">
        <f t="shared" si="18"/>
        <v>1.5659493918612245E-3</v>
      </c>
    </row>
    <row r="264" spans="1:25" s="18" customFormat="1" ht="11.25" x14ac:dyDescent="0.2">
      <c r="A264" s="13">
        <f t="shared" si="19"/>
        <v>256</v>
      </c>
      <c r="B264" s="13" t="s">
        <v>109</v>
      </c>
      <c r="C264" s="13" t="s">
        <v>119</v>
      </c>
      <c r="D264" s="13" t="s">
        <v>30</v>
      </c>
      <c r="E264" s="13" t="s">
        <v>33</v>
      </c>
      <c r="F264" s="16">
        <v>264.39</v>
      </c>
      <c r="G264" s="16">
        <v>175.36500000000001</v>
      </c>
      <c r="H264" s="16">
        <v>176.75399999999999</v>
      </c>
      <c r="I264" s="16">
        <v>124.696</v>
      </c>
      <c r="J264" s="16">
        <v>14.098000000000001</v>
      </c>
      <c r="K264" s="16">
        <v>0</v>
      </c>
      <c r="L264" s="16">
        <v>0</v>
      </c>
      <c r="M264" s="16">
        <v>0</v>
      </c>
      <c r="N264" s="16">
        <v>31.009</v>
      </c>
      <c r="O264" s="16">
        <v>129.649</v>
      </c>
      <c r="P264" s="16">
        <v>185.37100000000001</v>
      </c>
      <c r="Q264" s="16">
        <v>213.16</v>
      </c>
      <c r="R264" s="16">
        <f t="shared" si="15"/>
        <v>1314.4920000000002</v>
      </c>
      <c r="S264" s="16">
        <v>5800.8</v>
      </c>
      <c r="T264" s="17">
        <f t="shared" si="16"/>
        <v>1.8883774651772173E-2</v>
      </c>
      <c r="U264" s="17">
        <f t="shared" si="17"/>
        <v>1.8883774651772173E-2</v>
      </c>
      <c r="V264" s="16">
        <v>12</v>
      </c>
      <c r="X264" s="16">
        <v>1.619E-2</v>
      </c>
      <c r="Y264" s="18">
        <f t="shared" si="18"/>
        <v>2.6937746517721739E-3</v>
      </c>
    </row>
    <row r="265" spans="1:25" s="18" customFormat="1" ht="11.25" x14ac:dyDescent="0.2">
      <c r="A265" s="13">
        <f t="shared" si="19"/>
        <v>257</v>
      </c>
      <c r="B265" s="13" t="s">
        <v>109</v>
      </c>
      <c r="C265" s="13" t="s">
        <v>119</v>
      </c>
      <c r="D265" s="13" t="s">
        <v>30</v>
      </c>
      <c r="E265" s="13" t="s">
        <v>49</v>
      </c>
      <c r="F265" s="16">
        <v>129.99</v>
      </c>
      <c r="G265" s="16">
        <v>80.641999999999996</v>
      </c>
      <c r="H265" s="16">
        <v>80.73</v>
      </c>
      <c r="I265" s="16">
        <v>44.139000000000003</v>
      </c>
      <c r="J265" s="16">
        <v>2.2360000000000002</v>
      </c>
      <c r="K265" s="16">
        <v>0</v>
      </c>
      <c r="L265" s="16">
        <v>0</v>
      </c>
      <c r="M265" s="16">
        <v>0</v>
      </c>
      <c r="N265" s="16">
        <v>21.815999999999999</v>
      </c>
      <c r="O265" s="16">
        <v>62.942</v>
      </c>
      <c r="P265" s="16">
        <v>93.134</v>
      </c>
      <c r="Q265" s="16">
        <v>104.904</v>
      </c>
      <c r="R265" s="16">
        <f t="shared" ref="R265:R315" si="20">SUM(F265:Q265)</f>
        <v>620.53300000000002</v>
      </c>
      <c r="S265" s="16">
        <v>3412.2</v>
      </c>
      <c r="T265" s="17">
        <f t="shared" si="16"/>
        <v>1.515476330031456E-2</v>
      </c>
      <c r="U265" s="17">
        <f t="shared" si="17"/>
        <v>1.515476330031456E-2</v>
      </c>
      <c r="V265" s="16">
        <v>12</v>
      </c>
      <c r="X265" s="16">
        <v>1.401E-2</v>
      </c>
      <c r="Y265" s="18">
        <f t="shared" si="18"/>
        <v>1.1447633003145597E-3</v>
      </c>
    </row>
    <row r="266" spans="1:25" s="18" customFormat="1" ht="11.25" x14ac:dyDescent="0.2">
      <c r="A266" s="13">
        <f t="shared" si="19"/>
        <v>258</v>
      </c>
      <c r="B266" s="13" t="s">
        <v>109</v>
      </c>
      <c r="C266" s="13" t="s">
        <v>120</v>
      </c>
      <c r="D266" s="13" t="s">
        <v>30</v>
      </c>
      <c r="E266" s="13" t="s">
        <v>32</v>
      </c>
      <c r="F266" s="16">
        <v>71.204999999999998</v>
      </c>
      <c r="G266" s="16">
        <v>64.11</v>
      </c>
      <c r="H266" s="16">
        <v>67.239999999999995</v>
      </c>
      <c r="I266" s="16">
        <v>71.204999999999998</v>
      </c>
      <c r="J266" s="16">
        <v>0</v>
      </c>
      <c r="K266" s="16">
        <v>0</v>
      </c>
      <c r="L266" s="16">
        <v>0</v>
      </c>
      <c r="M266" s="16">
        <v>0</v>
      </c>
      <c r="N266" s="16">
        <v>6.76</v>
      </c>
      <c r="O266" s="16">
        <v>29.69</v>
      </c>
      <c r="P266" s="16">
        <v>44.593000000000004</v>
      </c>
      <c r="Q266" s="16">
        <v>49.109000000000002</v>
      </c>
      <c r="R266" s="16">
        <f t="shared" si="20"/>
        <v>403.91199999999998</v>
      </c>
      <c r="S266" s="16">
        <v>2595.8000000000002</v>
      </c>
      <c r="T266" s="17">
        <f t="shared" ref="T266:T299" si="21">R266/S266/V266</f>
        <v>1.2966843876004828E-2</v>
      </c>
      <c r="U266" s="17">
        <f t="shared" ref="U266:U299" si="22">T266</f>
        <v>1.2966843876004828E-2</v>
      </c>
      <c r="V266" s="16">
        <v>12</v>
      </c>
      <c r="X266" s="16">
        <v>1.4E-2</v>
      </c>
      <c r="Y266" s="18">
        <f t="shared" ref="Y266:Y299" si="23">T266-X266</f>
        <v>-1.0331561239951721E-3</v>
      </c>
    </row>
    <row r="267" spans="1:25" s="18" customFormat="1" ht="11.25" x14ac:dyDescent="0.2">
      <c r="A267" s="13">
        <f t="shared" si="19"/>
        <v>259</v>
      </c>
      <c r="B267" s="13" t="s">
        <v>109</v>
      </c>
      <c r="C267" s="13" t="s">
        <v>120</v>
      </c>
      <c r="D267" s="13" t="s">
        <v>30</v>
      </c>
      <c r="E267" s="13" t="s">
        <v>49</v>
      </c>
      <c r="F267" s="16">
        <v>143.17699999999999</v>
      </c>
      <c r="G267" s="16">
        <v>143.17699999999999</v>
      </c>
      <c r="H267" s="16">
        <v>143.17699999999999</v>
      </c>
      <c r="I267" s="16">
        <v>143.17699999999999</v>
      </c>
      <c r="J267" s="16">
        <v>0</v>
      </c>
      <c r="K267" s="16">
        <v>0</v>
      </c>
      <c r="L267" s="16">
        <v>0</v>
      </c>
      <c r="M267" s="16">
        <v>0</v>
      </c>
      <c r="N267" s="16">
        <v>0</v>
      </c>
      <c r="O267" s="16">
        <v>143.17699999999999</v>
      </c>
      <c r="P267" s="16">
        <v>143.17699999999999</v>
      </c>
      <c r="Q267" s="16">
        <v>143.17699999999999</v>
      </c>
      <c r="R267" s="16">
        <f t="shared" si="20"/>
        <v>1002.239</v>
      </c>
      <c r="S267" s="16">
        <v>5220.3999999999996</v>
      </c>
      <c r="T267" s="17">
        <f t="shared" si="21"/>
        <v>1.5998758077286544E-2</v>
      </c>
      <c r="U267" s="17">
        <f t="shared" si="22"/>
        <v>1.5998758077286544E-2</v>
      </c>
      <c r="V267" s="16">
        <v>12</v>
      </c>
      <c r="X267" s="16">
        <v>1.6E-2</v>
      </c>
      <c r="Y267" s="18">
        <f t="shared" si="23"/>
        <v>-1.2419227134567723E-6</v>
      </c>
    </row>
    <row r="268" spans="1:25" s="18" customFormat="1" ht="11.25" x14ac:dyDescent="0.2">
      <c r="A268" s="13">
        <f t="shared" ref="A268:A299" si="24">IF(A265="№ п/п",1,A267+1)</f>
        <v>260</v>
      </c>
      <c r="B268" s="13" t="s">
        <v>109</v>
      </c>
      <c r="C268" s="13" t="s">
        <v>120</v>
      </c>
      <c r="D268" s="13" t="s">
        <v>30</v>
      </c>
      <c r="E268" s="13" t="s">
        <v>35</v>
      </c>
      <c r="F268" s="16">
        <v>141.339</v>
      </c>
      <c r="G268" s="16">
        <v>141.339</v>
      </c>
      <c r="H268" s="16">
        <v>141.339</v>
      </c>
      <c r="I268" s="16">
        <v>141.339</v>
      </c>
      <c r="J268" s="16">
        <v>0</v>
      </c>
      <c r="K268" s="16">
        <v>0</v>
      </c>
      <c r="L268" s="16">
        <v>0</v>
      </c>
      <c r="M268" s="16">
        <v>0</v>
      </c>
      <c r="N268" s="16">
        <v>0</v>
      </c>
      <c r="O268" s="16">
        <v>141.339</v>
      </c>
      <c r="P268" s="16">
        <v>131.37</v>
      </c>
      <c r="Q268" s="16">
        <v>130.364</v>
      </c>
      <c r="R268" s="16">
        <f t="shared" si="20"/>
        <v>968.42899999999997</v>
      </c>
      <c r="S268" s="16">
        <v>5152</v>
      </c>
      <c r="T268" s="17">
        <f t="shared" si="21"/>
        <v>1.5664288949275362E-2</v>
      </c>
      <c r="U268" s="17">
        <f t="shared" si="22"/>
        <v>1.5664288949275362E-2</v>
      </c>
      <c r="V268" s="16">
        <v>12</v>
      </c>
      <c r="X268" s="16">
        <v>1.6E-2</v>
      </c>
      <c r="Y268" s="18">
        <f t="shared" si="23"/>
        <v>-3.3571105072463872E-4</v>
      </c>
    </row>
    <row r="269" spans="1:25" s="18" customFormat="1" ht="11.25" x14ac:dyDescent="0.2">
      <c r="A269" s="13">
        <f t="shared" si="24"/>
        <v>261</v>
      </c>
      <c r="B269" s="13" t="s">
        <v>109</v>
      </c>
      <c r="C269" s="13" t="s">
        <v>121</v>
      </c>
      <c r="D269" s="13" t="s">
        <v>30</v>
      </c>
      <c r="E269" s="13" t="s">
        <v>30</v>
      </c>
      <c r="F269" s="16">
        <v>95.77</v>
      </c>
      <c r="G269" s="16">
        <v>58.470999999999997</v>
      </c>
      <c r="H269" s="16">
        <v>61.834000000000003</v>
      </c>
      <c r="I269" s="16">
        <v>39.027000000000001</v>
      </c>
      <c r="J269" s="16">
        <v>4.1479999999999997</v>
      </c>
      <c r="K269" s="16">
        <v>0</v>
      </c>
      <c r="L269" s="16">
        <v>0</v>
      </c>
      <c r="M269" s="16">
        <v>0</v>
      </c>
      <c r="N269" s="16">
        <v>9.9499999999999993</v>
      </c>
      <c r="O269" s="16">
        <v>44.82</v>
      </c>
      <c r="P269" s="16">
        <v>74.2</v>
      </c>
      <c r="Q269" s="16">
        <v>75.498999999999995</v>
      </c>
      <c r="R269" s="16">
        <f t="shared" si="20"/>
        <v>463.71899999999994</v>
      </c>
      <c r="S269" s="16">
        <v>2552</v>
      </c>
      <c r="T269" s="17">
        <f t="shared" si="21"/>
        <v>1.5142339341692788E-2</v>
      </c>
      <c r="U269" s="17">
        <f t="shared" si="22"/>
        <v>1.5142339341692788E-2</v>
      </c>
      <c r="V269" s="16">
        <v>12</v>
      </c>
      <c r="X269" s="16">
        <v>1.3259999999999999E-2</v>
      </c>
      <c r="Y269" s="18">
        <f t="shared" si="23"/>
        <v>1.8823393416927889E-3</v>
      </c>
    </row>
    <row r="270" spans="1:25" s="18" customFormat="1" ht="11.25" x14ac:dyDescent="0.2">
      <c r="A270" s="13">
        <f t="shared" si="24"/>
        <v>262</v>
      </c>
      <c r="B270" s="13" t="s">
        <v>122</v>
      </c>
      <c r="C270" s="13" t="s">
        <v>50</v>
      </c>
      <c r="D270" s="13" t="s">
        <v>30</v>
      </c>
      <c r="E270" s="13" t="s">
        <v>30</v>
      </c>
      <c r="F270" s="16">
        <v>346.8</v>
      </c>
      <c r="G270" s="16">
        <v>223.8</v>
      </c>
      <c r="H270" s="16">
        <v>220.6</v>
      </c>
      <c r="I270" s="16">
        <v>148.291</v>
      </c>
      <c r="J270" s="16">
        <v>14.221</v>
      </c>
      <c r="K270" s="16">
        <v>0</v>
      </c>
      <c r="L270" s="16">
        <v>0</v>
      </c>
      <c r="M270" s="16">
        <v>0</v>
      </c>
      <c r="N270" s="16">
        <v>31.4</v>
      </c>
      <c r="O270" s="16">
        <v>191.2</v>
      </c>
      <c r="P270" s="16">
        <v>250.2</v>
      </c>
      <c r="Q270" s="16">
        <v>278.572</v>
      </c>
      <c r="R270" s="16">
        <f t="shared" si="20"/>
        <v>1705.0839999999998</v>
      </c>
      <c r="S270" s="16">
        <v>10521</v>
      </c>
      <c r="T270" s="17">
        <f t="shared" si="21"/>
        <v>1.350540189462345E-2</v>
      </c>
      <c r="U270" s="17">
        <f t="shared" si="22"/>
        <v>1.350540189462345E-2</v>
      </c>
      <c r="V270" s="16">
        <v>12</v>
      </c>
      <c r="X270" s="16">
        <v>1.21E-2</v>
      </c>
      <c r="Y270" s="18">
        <f t="shared" si="23"/>
        <v>1.4054018946234505E-3</v>
      </c>
    </row>
    <row r="271" spans="1:25" s="18" customFormat="1" ht="11.25" x14ac:dyDescent="0.2">
      <c r="A271" s="13">
        <f t="shared" si="24"/>
        <v>263</v>
      </c>
      <c r="B271" s="13" t="s">
        <v>122</v>
      </c>
      <c r="C271" s="13" t="s">
        <v>53</v>
      </c>
      <c r="D271" s="13" t="s">
        <v>30</v>
      </c>
      <c r="E271" s="13" t="s">
        <v>30</v>
      </c>
      <c r="F271" s="16">
        <v>273.45800000000003</v>
      </c>
      <c r="G271" s="16">
        <v>194.249</v>
      </c>
      <c r="H271" s="16">
        <v>164.42400000000001</v>
      </c>
      <c r="I271" s="16">
        <v>106.988</v>
      </c>
      <c r="J271" s="16">
        <v>9.6850000000000005</v>
      </c>
      <c r="K271" s="16">
        <v>0</v>
      </c>
      <c r="L271" s="16">
        <v>0</v>
      </c>
      <c r="M271" s="16">
        <v>0</v>
      </c>
      <c r="N271" s="16">
        <v>29.233000000000001</v>
      </c>
      <c r="O271" s="16">
        <v>131.703</v>
      </c>
      <c r="P271" s="16">
        <v>187.80799999999999</v>
      </c>
      <c r="Q271" s="16">
        <v>194.249</v>
      </c>
      <c r="R271" s="16">
        <f t="shared" si="20"/>
        <v>1291.7969999999998</v>
      </c>
      <c r="S271" s="16">
        <v>7082.2</v>
      </c>
      <c r="T271" s="17">
        <f t="shared" si="21"/>
        <v>1.5200043771709354E-2</v>
      </c>
      <c r="U271" s="17">
        <f t="shared" si="22"/>
        <v>1.5200043771709354E-2</v>
      </c>
      <c r="V271" s="16">
        <v>12</v>
      </c>
      <c r="X271" s="16">
        <v>1.26E-2</v>
      </c>
      <c r="Y271" s="18">
        <f t="shared" si="23"/>
        <v>2.6000437717093542E-3</v>
      </c>
    </row>
    <row r="272" spans="1:25" s="18" customFormat="1" ht="11.25" x14ac:dyDescent="0.2">
      <c r="A272" s="13">
        <f t="shared" si="24"/>
        <v>264</v>
      </c>
      <c r="B272" s="13" t="s">
        <v>122</v>
      </c>
      <c r="C272" s="13" t="s">
        <v>71</v>
      </c>
      <c r="D272" s="13" t="s">
        <v>30</v>
      </c>
      <c r="E272" s="13" t="s">
        <v>30</v>
      </c>
      <c r="F272" s="16">
        <v>285.61500000000001</v>
      </c>
      <c r="G272" s="16">
        <v>172.154</v>
      </c>
      <c r="H272" s="16">
        <v>171.81200000000001</v>
      </c>
      <c r="I272" s="16">
        <v>112.004</v>
      </c>
      <c r="J272" s="16">
        <v>11.25</v>
      </c>
      <c r="K272" s="16">
        <v>0</v>
      </c>
      <c r="L272" s="16">
        <v>0</v>
      </c>
      <c r="M272" s="16">
        <v>0</v>
      </c>
      <c r="N272" s="16">
        <v>0</v>
      </c>
      <c r="O272" s="16">
        <v>193.92</v>
      </c>
      <c r="P272" s="16">
        <v>193.92</v>
      </c>
      <c r="Q272" s="16">
        <v>193.92</v>
      </c>
      <c r="R272" s="16">
        <f t="shared" si="20"/>
        <v>1334.595</v>
      </c>
      <c r="S272" s="16">
        <v>7069.6</v>
      </c>
      <c r="T272" s="17">
        <f t="shared" si="21"/>
        <v>1.5731618479121873E-2</v>
      </c>
      <c r="U272" s="17">
        <f t="shared" si="22"/>
        <v>1.5731618479121873E-2</v>
      </c>
      <c r="V272" s="16">
        <v>12</v>
      </c>
      <c r="X272" s="16">
        <v>1.392E-2</v>
      </c>
      <c r="Y272" s="18">
        <f t="shared" si="23"/>
        <v>1.8116184791218733E-3</v>
      </c>
    </row>
    <row r="273" spans="1:25" s="18" customFormat="1" ht="11.25" x14ac:dyDescent="0.2">
      <c r="A273" s="13">
        <f t="shared" si="24"/>
        <v>265</v>
      </c>
      <c r="B273" s="13" t="s">
        <v>122</v>
      </c>
      <c r="C273" s="13" t="s">
        <v>60</v>
      </c>
      <c r="D273" s="13" t="s">
        <v>30</v>
      </c>
      <c r="E273" s="13" t="s">
        <v>30</v>
      </c>
      <c r="F273" s="16">
        <v>269.26600000000002</v>
      </c>
      <c r="G273" s="16">
        <v>160.13999999999999</v>
      </c>
      <c r="H273" s="16">
        <v>159.6</v>
      </c>
      <c r="I273" s="16">
        <v>105.21299999999999</v>
      </c>
      <c r="J273" s="16">
        <v>10.407999999999999</v>
      </c>
      <c r="K273" s="16">
        <v>0</v>
      </c>
      <c r="L273" s="16">
        <v>0</v>
      </c>
      <c r="M273" s="16">
        <v>0</v>
      </c>
      <c r="N273" s="16">
        <v>25.364999999999998</v>
      </c>
      <c r="O273" s="16">
        <v>129.71799999999999</v>
      </c>
      <c r="P273" s="16">
        <v>184.256</v>
      </c>
      <c r="Q273" s="16">
        <v>209.15100000000001</v>
      </c>
      <c r="R273" s="16">
        <f t="shared" si="20"/>
        <v>1253.117</v>
      </c>
      <c r="S273" s="16">
        <v>7089.4</v>
      </c>
      <c r="T273" s="17">
        <f t="shared" si="21"/>
        <v>1.4729937183212497E-2</v>
      </c>
      <c r="U273" s="17">
        <f t="shared" si="22"/>
        <v>1.4729937183212497E-2</v>
      </c>
      <c r="V273" s="16">
        <v>12</v>
      </c>
      <c r="X273" s="16">
        <v>1.278E-2</v>
      </c>
      <c r="Y273" s="18">
        <f t="shared" si="23"/>
        <v>1.9499371832124978E-3</v>
      </c>
    </row>
    <row r="274" spans="1:25" s="18" customFormat="1" ht="11.25" x14ac:dyDescent="0.2">
      <c r="A274" s="13">
        <f t="shared" si="24"/>
        <v>266</v>
      </c>
      <c r="B274" s="13" t="s">
        <v>123</v>
      </c>
      <c r="C274" s="13" t="s">
        <v>43</v>
      </c>
      <c r="D274" s="13" t="s">
        <v>30</v>
      </c>
      <c r="E274" s="13" t="s">
        <v>30</v>
      </c>
      <c r="F274" s="16">
        <v>169.64</v>
      </c>
      <c r="G274" s="16">
        <v>109.03</v>
      </c>
      <c r="H274" s="16">
        <v>111.46</v>
      </c>
      <c r="I274" s="16">
        <v>78.16</v>
      </c>
      <c r="J274" s="16">
        <v>5.7</v>
      </c>
      <c r="K274" s="16">
        <v>0</v>
      </c>
      <c r="L274" s="16">
        <v>0</v>
      </c>
      <c r="M274" s="16">
        <v>0</v>
      </c>
      <c r="N274" s="16">
        <v>22.803000000000001</v>
      </c>
      <c r="O274" s="16">
        <v>106.52</v>
      </c>
      <c r="P274" s="16">
        <v>131.22999999999999</v>
      </c>
      <c r="Q274" s="16">
        <v>107.64100000000001</v>
      </c>
      <c r="R274" s="16">
        <f t="shared" si="20"/>
        <v>842.18399999999997</v>
      </c>
      <c r="S274" s="16">
        <v>4033.5</v>
      </c>
      <c r="T274" s="17">
        <f t="shared" si="21"/>
        <v>1.7399776868724431E-2</v>
      </c>
      <c r="U274" s="17">
        <f t="shared" si="22"/>
        <v>1.7399776868724431E-2</v>
      </c>
      <c r="V274" s="16">
        <v>12</v>
      </c>
      <c r="X274" s="16">
        <v>1.5469999999999999E-2</v>
      </c>
      <c r="Y274" s="18">
        <f t="shared" si="23"/>
        <v>1.929776868724432E-3</v>
      </c>
    </row>
    <row r="275" spans="1:25" s="18" customFormat="1" ht="11.25" x14ac:dyDescent="0.2">
      <c r="A275" s="13">
        <f t="shared" si="24"/>
        <v>267</v>
      </c>
      <c r="B275" s="13" t="s">
        <v>123</v>
      </c>
      <c r="C275" s="13" t="s">
        <v>65</v>
      </c>
      <c r="D275" s="13" t="s">
        <v>30</v>
      </c>
      <c r="E275" s="13" t="s">
        <v>30</v>
      </c>
      <c r="F275" s="16">
        <v>239.38</v>
      </c>
      <c r="G275" s="16">
        <v>167.21</v>
      </c>
      <c r="H275" s="16">
        <v>170.858</v>
      </c>
      <c r="I275" s="16">
        <v>99.18</v>
      </c>
      <c r="J275" s="16">
        <v>3.839</v>
      </c>
      <c r="K275" s="16">
        <v>0</v>
      </c>
      <c r="L275" s="16">
        <v>0</v>
      </c>
      <c r="M275" s="16">
        <v>0</v>
      </c>
      <c r="N275" s="16">
        <v>45.835000000000001</v>
      </c>
      <c r="O275" s="16">
        <v>161.673</v>
      </c>
      <c r="P275" s="16">
        <v>183.57300000000001</v>
      </c>
      <c r="Q275" s="16">
        <v>197.57</v>
      </c>
      <c r="R275" s="16">
        <f t="shared" si="20"/>
        <v>1269.1180000000002</v>
      </c>
      <c r="S275" s="16">
        <v>9658.2999999999993</v>
      </c>
      <c r="T275" s="17">
        <f t="shared" si="21"/>
        <v>1.0950149957376904E-2</v>
      </c>
      <c r="U275" s="17">
        <f t="shared" si="22"/>
        <v>1.0950149957376904E-2</v>
      </c>
      <c r="V275" s="16">
        <v>12</v>
      </c>
      <c r="X275" s="16">
        <v>9.9000000000000008E-3</v>
      </c>
      <c r="Y275" s="18">
        <f t="shared" si="23"/>
        <v>1.0501499573769037E-3</v>
      </c>
    </row>
    <row r="276" spans="1:25" s="18" customFormat="1" ht="11.25" x14ac:dyDescent="0.2">
      <c r="A276" s="13">
        <f t="shared" si="24"/>
        <v>268</v>
      </c>
      <c r="B276" s="13" t="s">
        <v>123</v>
      </c>
      <c r="C276" s="13" t="s">
        <v>66</v>
      </c>
      <c r="D276" s="13" t="s">
        <v>30</v>
      </c>
      <c r="E276" s="13" t="s">
        <v>30</v>
      </c>
      <c r="F276" s="16">
        <v>262.245</v>
      </c>
      <c r="G276" s="16">
        <v>262.245</v>
      </c>
      <c r="H276" s="16">
        <v>262.245</v>
      </c>
      <c r="I276" s="16">
        <v>262.245</v>
      </c>
      <c r="J276" s="16">
        <v>0</v>
      </c>
      <c r="K276" s="16">
        <v>0</v>
      </c>
      <c r="L276" s="16">
        <v>0</v>
      </c>
      <c r="M276" s="16">
        <v>0</v>
      </c>
      <c r="N276" s="16">
        <v>45.692999999999998</v>
      </c>
      <c r="O276" s="16">
        <v>169.40199999999999</v>
      </c>
      <c r="P276" s="16">
        <v>195.339</v>
      </c>
      <c r="Q276" s="16">
        <v>211.28399999999999</v>
      </c>
      <c r="R276" s="16">
        <f t="shared" si="20"/>
        <v>1670.6979999999999</v>
      </c>
      <c r="S276" s="16">
        <v>9560.5</v>
      </c>
      <c r="T276" s="17">
        <f t="shared" si="21"/>
        <v>1.4562505447762495E-2</v>
      </c>
      <c r="U276" s="17">
        <f t="shared" si="22"/>
        <v>1.4562505447762495E-2</v>
      </c>
      <c r="V276" s="16">
        <v>12</v>
      </c>
      <c r="X276" s="16">
        <v>1.2760000000000001E-2</v>
      </c>
      <c r="Y276" s="18">
        <f t="shared" si="23"/>
        <v>1.8025054477624949E-3</v>
      </c>
    </row>
    <row r="277" spans="1:25" s="18" customFormat="1" ht="11.25" x14ac:dyDescent="0.2">
      <c r="A277" s="13">
        <f t="shared" si="24"/>
        <v>269</v>
      </c>
      <c r="B277" s="13" t="s">
        <v>123</v>
      </c>
      <c r="C277" s="13" t="s">
        <v>124</v>
      </c>
      <c r="D277" s="13" t="s">
        <v>30</v>
      </c>
      <c r="E277" s="13" t="s">
        <v>30</v>
      </c>
      <c r="F277" s="16">
        <v>186.56100000000001</v>
      </c>
      <c r="G277" s="16">
        <v>163.761</v>
      </c>
      <c r="H277" s="16">
        <v>154.12100000000001</v>
      </c>
      <c r="I277" s="16">
        <v>97.197999999999993</v>
      </c>
      <c r="J277" s="16">
        <v>7.6</v>
      </c>
      <c r="K277" s="16">
        <v>0</v>
      </c>
      <c r="L277" s="16">
        <v>0</v>
      </c>
      <c r="M277" s="16">
        <v>0</v>
      </c>
      <c r="N277" s="16">
        <v>32.640999999999998</v>
      </c>
      <c r="O277" s="16">
        <v>134.733</v>
      </c>
      <c r="P277" s="16">
        <v>171.28899999999999</v>
      </c>
      <c r="Q277" s="16">
        <v>218.334</v>
      </c>
      <c r="R277" s="16">
        <f t="shared" si="20"/>
        <v>1166.2380000000001</v>
      </c>
      <c r="S277" s="16">
        <v>6736.7</v>
      </c>
      <c r="T277" s="17">
        <f t="shared" si="21"/>
        <v>1.4426425401160807E-2</v>
      </c>
      <c r="U277" s="17">
        <f t="shared" si="22"/>
        <v>1.4426425401160807E-2</v>
      </c>
      <c r="V277" s="16">
        <v>12</v>
      </c>
      <c r="X277" s="16">
        <v>1.4970000000000001E-2</v>
      </c>
      <c r="Y277" s="18">
        <f t="shared" si="23"/>
        <v>-5.435745988391933E-4</v>
      </c>
    </row>
    <row r="278" spans="1:25" s="18" customFormat="1" ht="11.25" x14ac:dyDescent="0.2">
      <c r="A278" s="13">
        <f t="shared" si="24"/>
        <v>270</v>
      </c>
      <c r="B278" s="13" t="s">
        <v>125</v>
      </c>
      <c r="C278" s="13" t="s">
        <v>32</v>
      </c>
      <c r="D278" s="13" t="s">
        <v>30</v>
      </c>
      <c r="E278" s="13" t="s">
        <v>30</v>
      </c>
      <c r="F278" s="16">
        <v>194.33099999999999</v>
      </c>
      <c r="G278" s="16">
        <v>194.33099999999999</v>
      </c>
      <c r="H278" s="16">
        <v>194.33099999999999</v>
      </c>
      <c r="I278" s="16">
        <v>194.33099999999999</v>
      </c>
      <c r="J278" s="16">
        <v>0</v>
      </c>
      <c r="K278" s="16">
        <v>0</v>
      </c>
      <c r="L278" s="16">
        <v>0</v>
      </c>
      <c r="M278" s="16">
        <v>0</v>
      </c>
      <c r="N278" s="16">
        <v>0</v>
      </c>
      <c r="O278" s="16">
        <v>194.33099999999999</v>
      </c>
      <c r="P278" s="16">
        <v>194.33099999999999</v>
      </c>
      <c r="Q278" s="16">
        <v>194.33099999999999</v>
      </c>
      <c r="R278" s="16">
        <f t="shared" si="20"/>
        <v>1360.3169999999998</v>
      </c>
      <c r="S278" s="16">
        <v>7083.5</v>
      </c>
      <c r="T278" s="17">
        <f t="shared" si="21"/>
        <v>1.6003352862285592E-2</v>
      </c>
      <c r="U278" s="17">
        <f t="shared" si="22"/>
        <v>1.6003352862285592E-2</v>
      </c>
      <c r="V278" s="16">
        <v>12</v>
      </c>
      <c r="X278" s="16">
        <v>1.6E-2</v>
      </c>
      <c r="Y278" s="18">
        <f t="shared" si="23"/>
        <v>3.3528622855917567E-6</v>
      </c>
    </row>
    <row r="279" spans="1:25" s="18" customFormat="1" ht="11.25" x14ac:dyDescent="0.2">
      <c r="A279" s="13">
        <f t="shared" si="24"/>
        <v>271</v>
      </c>
      <c r="B279" s="13" t="s">
        <v>125</v>
      </c>
      <c r="C279" s="13" t="s">
        <v>33</v>
      </c>
      <c r="D279" s="13" t="s">
        <v>30</v>
      </c>
      <c r="E279" s="13" t="s">
        <v>34</v>
      </c>
      <c r="F279" s="16">
        <v>239.70500000000001</v>
      </c>
      <c r="G279" s="16">
        <v>163.98400000000001</v>
      </c>
      <c r="H279" s="16">
        <v>182.09399999999999</v>
      </c>
      <c r="I279" s="16">
        <v>137.79599999999999</v>
      </c>
      <c r="J279" s="16">
        <v>3.9849999999999999</v>
      </c>
      <c r="K279" s="16">
        <v>0</v>
      </c>
      <c r="L279" s="16">
        <v>0</v>
      </c>
      <c r="M279" s="16">
        <v>0</v>
      </c>
      <c r="N279" s="16">
        <v>23.651</v>
      </c>
      <c r="O279" s="16">
        <v>130.50299999999999</v>
      </c>
      <c r="P279" s="16">
        <v>159.375</v>
      </c>
      <c r="Q279" s="16">
        <v>163.15899999999999</v>
      </c>
      <c r="R279" s="16">
        <f t="shared" si="20"/>
        <v>1204.252</v>
      </c>
      <c r="S279" s="16">
        <v>7052.6</v>
      </c>
      <c r="T279" s="17">
        <f t="shared" si="21"/>
        <v>1.422940948491809E-2</v>
      </c>
      <c r="U279" s="17">
        <f t="shared" si="22"/>
        <v>1.422940948491809E-2</v>
      </c>
      <c r="V279" s="16">
        <v>12</v>
      </c>
      <c r="X279" s="16">
        <v>1.2540000000000001E-2</v>
      </c>
      <c r="Y279" s="18">
        <f t="shared" si="23"/>
        <v>1.6894094849180894E-3</v>
      </c>
    </row>
    <row r="280" spans="1:25" s="18" customFormat="1" ht="11.25" x14ac:dyDescent="0.2">
      <c r="A280" s="13">
        <f t="shared" si="24"/>
        <v>272</v>
      </c>
      <c r="B280" s="13" t="s">
        <v>126</v>
      </c>
      <c r="C280" s="13" t="s">
        <v>34</v>
      </c>
      <c r="D280" s="13" t="s">
        <v>30</v>
      </c>
      <c r="E280" s="13" t="s">
        <v>30</v>
      </c>
      <c r="F280" s="16">
        <v>67.173000000000002</v>
      </c>
      <c r="G280" s="16">
        <v>67.173000000000002</v>
      </c>
      <c r="H280" s="16">
        <v>67.173000000000002</v>
      </c>
      <c r="I280" s="16">
        <v>67.173000000000002</v>
      </c>
      <c r="J280" s="16">
        <v>0</v>
      </c>
      <c r="K280" s="16">
        <v>0</v>
      </c>
      <c r="L280" s="16">
        <v>0</v>
      </c>
      <c r="M280" s="16">
        <v>0</v>
      </c>
      <c r="N280" s="16">
        <v>8.6859999999999999</v>
      </c>
      <c r="O280" s="16">
        <v>35.246000000000002</v>
      </c>
      <c r="P280" s="16">
        <v>53.762</v>
      </c>
      <c r="Q280" s="16">
        <v>59.835999999999999</v>
      </c>
      <c r="R280" s="16">
        <f t="shared" si="20"/>
        <v>426.22199999999998</v>
      </c>
      <c r="S280" s="16">
        <v>2448.6</v>
      </c>
      <c r="T280" s="17">
        <f t="shared" si="21"/>
        <v>1.4505635873560402E-2</v>
      </c>
      <c r="U280" s="17">
        <f t="shared" si="22"/>
        <v>1.4505635873560402E-2</v>
      </c>
      <c r="V280" s="16">
        <v>12</v>
      </c>
      <c r="X280" s="16">
        <v>1.1209999999999999E-2</v>
      </c>
      <c r="Y280" s="18">
        <f t="shared" si="23"/>
        <v>3.2956358735604027E-3</v>
      </c>
    </row>
    <row r="281" spans="1:25" s="18" customFormat="1" ht="11.25" x14ac:dyDescent="0.2">
      <c r="A281" s="13">
        <f t="shared" si="24"/>
        <v>273</v>
      </c>
      <c r="B281" s="13" t="s">
        <v>126</v>
      </c>
      <c r="C281" s="13" t="s">
        <v>32</v>
      </c>
      <c r="D281" s="13" t="s">
        <v>30</v>
      </c>
      <c r="E281" s="13" t="s">
        <v>30</v>
      </c>
      <c r="F281" s="16">
        <v>85.710999999999999</v>
      </c>
      <c r="G281" s="16">
        <v>53.997999999999998</v>
      </c>
      <c r="H281" s="16">
        <v>52.180999999999997</v>
      </c>
      <c r="I281" s="16">
        <v>37.716999999999999</v>
      </c>
      <c r="J281" s="16">
        <v>4.6900000000000004</v>
      </c>
      <c r="K281" s="16">
        <v>0</v>
      </c>
      <c r="L281" s="16">
        <v>0</v>
      </c>
      <c r="M281" s="16">
        <v>0</v>
      </c>
      <c r="N281" s="16">
        <v>10.679</v>
      </c>
      <c r="O281" s="16">
        <v>43.005000000000003</v>
      </c>
      <c r="P281" s="16">
        <v>64.111000000000004</v>
      </c>
      <c r="Q281" s="16">
        <v>70.376000000000005</v>
      </c>
      <c r="R281" s="16">
        <f t="shared" si="20"/>
        <v>422.46799999999996</v>
      </c>
      <c r="S281" s="16">
        <v>2493.5</v>
      </c>
      <c r="T281" s="17">
        <f t="shared" si="21"/>
        <v>1.4118976004277787E-2</v>
      </c>
      <c r="U281" s="17">
        <f t="shared" si="22"/>
        <v>1.4118976004277787E-2</v>
      </c>
      <c r="V281" s="16">
        <v>12</v>
      </c>
      <c r="X281" s="16">
        <v>1.3429999999999999E-2</v>
      </c>
      <c r="Y281" s="18">
        <f t="shared" si="23"/>
        <v>6.8897600427778732E-4</v>
      </c>
    </row>
    <row r="282" spans="1:25" s="18" customFormat="1" ht="11.25" x14ac:dyDescent="0.2">
      <c r="A282" s="13">
        <f t="shared" si="24"/>
        <v>274</v>
      </c>
      <c r="B282" s="13" t="s">
        <v>126</v>
      </c>
      <c r="C282" s="13" t="s">
        <v>33</v>
      </c>
      <c r="D282" s="13" t="s">
        <v>30</v>
      </c>
      <c r="E282" s="13" t="s">
        <v>30</v>
      </c>
      <c r="F282" s="16">
        <v>97.03</v>
      </c>
      <c r="G282" s="16">
        <v>53.548999999999999</v>
      </c>
      <c r="H282" s="16">
        <v>53.48</v>
      </c>
      <c r="I282" s="16">
        <v>35.753</v>
      </c>
      <c r="J282" s="16">
        <v>3.3319999999999999</v>
      </c>
      <c r="K282" s="16">
        <v>0</v>
      </c>
      <c r="L282" s="16">
        <v>0</v>
      </c>
      <c r="M282" s="16">
        <v>0</v>
      </c>
      <c r="N282" s="16">
        <v>4.6749999999999998</v>
      </c>
      <c r="O282" s="16">
        <v>42</v>
      </c>
      <c r="P282" s="16">
        <v>57.668999999999997</v>
      </c>
      <c r="Q282" s="16">
        <v>64.956999999999994</v>
      </c>
      <c r="R282" s="16">
        <f t="shared" si="20"/>
        <v>412.44499999999999</v>
      </c>
      <c r="S282" s="16">
        <v>3423.9</v>
      </c>
      <c r="T282" s="17">
        <f t="shared" si="21"/>
        <v>1.003838215679975E-2</v>
      </c>
      <c r="U282" s="17">
        <f t="shared" si="22"/>
        <v>1.003838215679975E-2</v>
      </c>
      <c r="V282" s="16">
        <v>12</v>
      </c>
      <c r="X282" s="16">
        <v>9.3699999999999999E-3</v>
      </c>
      <c r="Y282" s="18">
        <f t="shared" si="23"/>
        <v>6.6838215679975062E-4</v>
      </c>
    </row>
    <row r="283" spans="1:25" s="18" customFormat="1" ht="11.25" x14ac:dyDescent="0.2">
      <c r="A283" s="13">
        <f t="shared" si="24"/>
        <v>275</v>
      </c>
      <c r="B283" s="13" t="s">
        <v>126</v>
      </c>
      <c r="C283" s="13" t="s">
        <v>49</v>
      </c>
      <c r="D283" s="13" t="s">
        <v>30</v>
      </c>
      <c r="E283" s="13" t="s">
        <v>30</v>
      </c>
      <c r="F283" s="16">
        <v>91.83</v>
      </c>
      <c r="G283" s="16">
        <v>58.45</v>
      </c>
      <c r="H283" s="16">
        <v>56.74</v>
      </c>
      <c r="I283" s="16">
        <v>41.94</v>
      </c>
      <c r="J283" s="16">
        <v>5.38</v>
      </c>
      <c r="K283" s="16">
        <v>0</v>
      </c>
      <c r="L283" s="16">
        <v>0</v>
      </c>
      <c r="M283" s="16">
        <v>0</v>
      </c>
      <c r="N283" s="16">
        <v>11.000999999999999</v>
      </c>
      <c r="O283" s="16">
        <v>44.04</v>
      </c>
      <c r="P283" s="16">
        <v>69.91</v>
      </c>
      <c r="Q283" s="16">
        <v>76.581000000000003</v>
      </c>
      <c r="R283" s="16">
        <f t="shared" si="20"/>
        <v>455.87200000000007</v>
      </c>
      <c r="S283" s="16">
        <v>2514.9</v>
      </c>
      <c r="T283" s="17">
        <f t="shared" si="21"/>
        <v>1.5105703341418482E-2</v>
      </c>
      <c r="U283" s="17">
        <f t="shared" si="22"/>
        <v>1.5105703341418482E-2</v>
      </c>
      <c r="V283" s="16">
        <v>12</v>
      </c>
      <c r="X283" s="16">
        <v>1.451E-2</v>
      </c>
      <c r="Y283" s="18">
        <f t="shared" si="23"/>
        <v>5.9570334141848154E-4</v>
      </c>
    </row>
    <row r="284" spans="1:25" s="18" customFormat="1" ht="11.25" x14ac:dyDescent="0.2">
      <c r="A284" s="13">
        <f t="shared" si="24"/>
        <v>276</v>
      </c>
      <c r="B284" s="13" t="s">
        <v>126</v>
      </c>
      <c r="C284" s="13" t="s">
        <v>35</v>
      </c>
      <c r="D284" s="13" t="s">
        <v>30</v>
      </c>
      <c r="E284" s="13" t="s">
        <v>30</v>
      </c>
      <c r="F284" s="16">
        <v>98.305000000000007</v>
      </c>
      <c r="G284" s="16">
        <v>64.093999999999994</v>
      </c>
      <c r="H284" s="16">
        <v>59.738999999999997</v>
      </c>
      <c r="I284" s="16">
        <v>50.814</v>
      </c>
      <c r="J284" s="16">
        <v>10.775</v>
      </c>
      <c r="K284" s="16">
        <v>0</v>
      </c>
      <c r="L284" s="16">
        <v>0</v>
      </c>
      <c r="M284" s="16">
        <v>0</v>
      </c>
      <c r="N284" s="16">
        <v>0</v>
      </c>
      <c r="O284" s="16">
        <v>56.942</v>
      </c>
      <c r="P284" s="16">
        <v>78.072999999999993</v>
      </c>
      <c r="Q284" s="16">
        <v>76.840999999999994</v>
      </c>
      <c r="R284" s="16">
        <f t="shared" si="20"/>
        <v>495.58299999999997</v>
      </c>
      <c r="S284" s="16">
        <v>3448.1</v>
      </c>
      <c r="T284" s="17">
        <f t="shared" si="21"/>
        <v>1.1977200003866864E-2</v>
      </c>
      <c r="U284" s="17">
        <f t="shared" si="22"/>
        <v>1.1977200003866864E-2</v>
      </c>
      <c r="V284" s="16">
        <v>12</v>
      </c>
      <c r="X284" s="16">
        <v>1.0370000000000001E-2</v>
      </c>
      <c r="Y284" s="18">
        <f t="shared" si="23"/>
        <v>1.607200003866863E-3</v>
      </c>
    </row>
    <row r="285" spans="1:25" s="18" customFormat="1" ht="11.25" x14ac:dyDescent="0.2">
      <c r="A285" s="13">
        <f t="shared" si="24"/>
        <v>277</v>
      </c>
      <c r="B285" s="13" t="s">
        <v>126</v>
      </c>
      <c r="C285" s="13" t="s">
        <v>50</v>
      </c>
      <c r="D285" s="13" t="s">
        <v>30</v>
      </c>
      <c r="E285" s="13" t="s">
        <v>30</v>
      </c>
      <c r="F285" s="16">
        <v>114.52</v>
      </c>
      <c r="G285" s="16">
        <v>74.650000000000006</v>
      </c>
      <c r="H285" s="16">
        <v>75.39</v>
      </c>
      <c r="I285" s="16">
        <v>54.9</v>
      </c>
      <c r="J285" s="16">
        <v>6.8</v>
      </c>
      <c r="K285" s="16">
        <v>0</v>
      </c>
      <c r="L285" s="16">
        <v>0</v>
      </c>
      <c r="M285" s="16">
        <v>0</v>
      </c>
      <c r="N285" s="16">
        <v>12.872999999999999</v>
      </c>
      <c r="O285" s="16">
        <v>58.6</v>
      </c>
      <c r="P285" s="16">
        <v>84.41</v>
      </c>
      <c r="Q285" s="16">
        <v>66.962999999999994</v>
      </c>
      <c r="R285" s="16">
        <f t="shared" si="20"/>
        <v>549.10599999999999</v>
      </c>
      <c r="S285" s="16">
        <v>2587.3000000000002</v>
      </c>
      <c r="T285" s="17">
        <f t="shared" si="21"/>
        <v>1.7685940298122881E-2</v>
      </c>
      <c r="U285" s="17">
        <f t="shared" si="22"/>
        <v>1.7685940298122881E-2</v>
      </c>
      <c r="V285" s="16">
        <v>12</v>
      </c>
      <c r="X285" s="16">
        <v>1.7600000000000001E-2</v>
      </c>
      <c r="Y285" s="18">
        <f t="shared" si="23"/>
        <v>8.5940298122880177E-5</v>
      </c>
    </row>
    <row r="286" spans="1:25" s="18" customFormat="1" ht="11.25" x14ac:dyDescent="0.2">
      <c r="A286" s="13">
        <f t="shared" si="24"/>
        <v>278</v>
      </c>
      <c r="B286" s="13" t="s">
        <v>126</v>
      </c>
      <c r="C286" s="13" t="s">
        <v>52</v>
      </c>
      <c r="D286" s="13" t="s">
        <v>30</v>
      </c>
      <c r="E286" s="13" t="s">
        <v>30</v>
      </c>
      <c r="F286" s="16">
        <v>77.722999999999999</v>
      </c>
      <c r="G286" s="16">
        <v>49.405999999999999</v>
      </c>
      <c r="H286" s="16">
        <v>47.921999999999997</v>
      </c>
      <c r="I286" s="16">
        <v>35.58</v>
      </c>
      <c r="J286" s="16">
        <v>4.5289999999999999</v>
      </c>
      <c r="K286" s="16">
        <v>0</v>
      </c>
      <c r="L286" s="16">
        <v>0</v>
      </c>
      <c r="M286" s="16">
        <v>0</v>
      </c>
      <c r="N286" s="16">
        <v>8.2750000000000004</v>
      </c>
      <c r="O286" s="16">
        <v>39.106000000000002</v>
      </c>
      <c r="P286" s="16">
        <v>60.167000000000002</v>
      </c>
      <c r="Q286" s="16">
        <v>66.962999999999994</v>
      </c>
      <c r="R286" s="16">
        <f t="shared" si="20"/>
        <v>389.67099999999994</v>
      </c>
      <c r="S286" s="16">
        <v>2519.6999999999998</v>
      </c>
      <c r="T286" s="17">
        <f t="shared" si="21"/>
        <v>1.2887479991004218E-2</v>
      </c>
      <c r="U286" s="17">
        <f t="shared" si="22"/>
        <v>1.2887479991004218E-2</v>
      </c>
      <c r="V286" s="16">
        <v>12</v>
      </c>
      <c r="X286" s="16">
        <v>1.2189999999999999E-2</v>
      </c>
      <c r="Y286" s="18">
        <f t="shared" si="23"/>
        <v>6.9747999100421877E-4</v>
      </c>
    </row>
    <row r="287" spans="1:25" s="18" customFormat="1" ht="11.25" x14ac:dyDescent="0.2">
      <c r="A287" s="13">
        <f t="shared" si="24"/>
        <v>279</v>
      </c>
      <c r="B287" s="13" t="s">
        <v>126</v>
      </c>
      <c r="C287" s="13" t="s">
        <v>53</v>
      </c>
      <c r="D287" s="13" t="s">
        <v>30</v>
      </c>
      <c r="E287" s="13" t="s">
        <v>34</v>
      </c>
      <c r="F287" s="16">
        <v>134.065</v>
      </c>
      <c r="G287" s="16">
        <v>134.065</v>
      </c>
      <c r="H287" s="16">
        <v>73.462000000000003</v>
      </c>
      <c r="I287" s="16">
        <v>53.604999999999997</v>
      </c>
      <c r="J287" s="16">
        <v>6.7960000000000003</v>
      </c>
      <c r="K287" s="16">
        <v>0</v>
      </c>
      <c r="L287" s="16">
        <v>0</v>
      </c>
      <c r="M287" s="16">
        <v>0</v>
      </c>
      <c r="N287" s="16">
        <v>14.348000000000001</v>
      </c>
      <c r="O287" s="16">
        <v>62.307000000000002</v>
      </c>
      <c r="P287" s="16">
        <v>95.361000000000004</v>
      </c>
      <c r="Q287" s="16">
        <v>105.557</v>
      </c>
      <c r="R287" s="16">
        <f t="shared" si="20"/>
        <v>679.56600000000003</v>
      </c>
      <c r="S287" s="16">
        <v>4644.8999999999996</v>
      </c>
      <c r="T287" s="17">
        <f t="shared" si="21"/>
        <v>1.2191973992981551E-2</v>
      </c>
      <c r="U287" s="17">
        <f t="shared" si="22"/>
        <v>1.2191973992981551E-2</v>
      </c>
      <c r="V287" s="16">
        <v>12</v>
      </c>
      <c r="X287" s="16">
        <v>1.141E-2</v>
      </c>
      <c r="Y287" s="18">
        <f t="shared" si="23"/>
        <v>7.8197399298155119E-4</v>
      </c>
    </row>
    <row r="288" spans="1:25" s="18" customFormat="1" ht="11.25" x14ac:dyDescent="0.2">
      <c r="A288" s="13">
        <f t="shared" si="24"/>
        <v>280</v>
      </c>
      <c r="B288" s="13" t="s">
        <v>126</v>
      </c>
      <c r="C288" s="13" t="s">
        <v>53</v>
      </c>
      <c r="D288" s="13" t="s">
        <v>30</v>
      </c>
      <c r="E288" s="13" t="s">
        <v>29</v>
      </c>
      <c r="F288" s="16">
        <v>86.51</v>
      </c>
      <c r="G288" s="16">
        <v>88.649000000000001</v>
      </c>
      <c r="H288" s="16">
        <v>86.51</v>
      </c>
      <c r="I288" s="16">
        <v>50.57</v>
      </c>
      <c r="J288" s="16">
        <v>3.9740000000000002</v>
      </c>
      <c r="K288" s="16">
        <v>0</v>
      </c>
      <c r="L288" s="16">
        <v>0</v>
      </c>
      <c r="M288" s="16">
        <v>0</v>
      </c>
      <c r="N288" s="16">
        <v>12.95</v>
      </c>
      <c r="O288" s="16">
        <v>62.42</v>
      </c>
      <c r="P288" s="16">
        <v>91.04</v>
      </c>
      <c r="Q288" s="16">
        <v>107.292</v>
      </c>
      <c r="R288" s="16">
        <f t="shared" si="20"/>
        <v>589.91499999999996</v>
      </c>
      <c r="S288" s="16">
        <v>3182.5</v>
      </c>
      <c r="T288" s="17">
        <f t="shared" si="21"/>
        <v>1.5446844723749673E-2</v>
      </c>
      <c r="U288" s="17">
        <f t="shared" si="22"/>
        <v>1.5446844723749673E-2</v>
      </c>
      <c r="V288" s="16">
        <v>12</v>
      </c>
      <c r="X288" s="16">
        <v>1.456E-2</v>
      </c>
      <c r="Y288" s="18">
        <f t="shared" si="23"/>
        <v>8.8684472374967252E-4</v>
      </c>
    </row>
    <row r="289" spans="1:25" s="18" customFormat="1" ht="11.25" x14ac:dyDescent="0.2">
      <c r="A289" s="13">
        <f t="shared" si="24"/>
        <v>281</v>
      </c>
      <c r="B289" s="13" t="s">
        <v>126</v>
      </c>
      <c r="C289" s="13" t="s">
        <v>71</v>
      </c>
      <c r="D289" s="13" t="s">
        <v>30</v>
      </c>
      <c r="E289" s="13" t="s">
        <v>30</v>
      </c>
      <c r="F289" s="16">
        <v>132.94999999999999</v>
      </c>
      <c r="G289" s="16">
        <v>87.88</v>
      </c>
      <c r="H289" s="16">
        <v>51.325000000000003</v>
      </c>
      <c r="I289" s="16">
        <v>28.062000000000001</v>
      </c>
      <c r="J289" s="16">
        <v>1.4219999999999999</v>
      </c>
      <c r="K289" s="16">
        <v>0</v>
      </c>
      <c r="L289" s="16">
        <v>0</v>
      </c>
      <c r="M289" s="16">
        <v>0</v>
      </c>
      <c r="N289" s="16">
        <v>7.2080000000000002</v>
      </c>
      <c r="O289" s="16">
        <v>63.51</v>
      </c>
      <c r="P289" s="16">
        <v>83.233999999999995</v>
      </c>
      <c r="Q289" s="16">
        <v>102.376</v>
      </c>
      <c r="R289" s="16">
        <f t="shared" si="20"/>
        <v>557.96699999999998</v>
      </c>
      <c r="S289" s="16">
        <v>2441</v>
      </c>
      <c r="T289" s="17">
        <f t="shared" si="21"/>
        <v>1.9048443260958624E-2</v>
      </c>
      <c r="U289" s="17">
        <f t="shared" si="22"/>
        <v>1.9048443260958624E-2</v>
      </c>
      <c r="V289" s="16">
        <v>12</v>
      </c>
      <c r="X289" s="16">
        <v>2.0119999999999999E-2</v>
      </c>
      <c r="Y289" s="18">
        <f t="shared" si="23"/>
        <v>-1.0715567390413745E-3</v>
      </c>
    </row>
    <row r="290" spans="1:25" s="18" customFormat="1" ht="11.25" x14ac:dyDescent="0.2">
      <c r="A290" s="13">
        <f t="shared" si="24"/>
        <v>282</v>
      </c>
      <c r="B290" s="13" t="s">
        <v>126</v>
      </c>
      <c r="C290" s="13" t="s">
        <v>60</v>
      </c>
      <c r="D290" s="13" t="s">
        <v>30</v>
      </c>
      <c r="E290" s="13" t="s">
        <v>30</v>
      </c>
      <c r="F290" s="16">
        <v>125.38</v>
      </c>
      <c r="G290" s="16">
        <v>89.7</v>
      </c>
      <c r="H290" s="16">
        <v>77.009</v>
      </c>
      <c r="I290" s="16">
        <v>42.103999999999999</v>
      </c>
      <c r="J290" s="16">
        <v>2.133</v>
      </c>
      <c r="K290" s="16">
        <v>0</v>
      </c>
      <c r="L290" s="16">
        <v>0</v>
      </c>
      <c r="M290" s="16">
        <v>0</v>
      </c>
      <c r="N290" s="16">
        <v>12.513</v>
      </c>
      <c r="O290" s="16">
        <v>73.777000000000001</v>
      </c>
      <c r="P290" s="16">
        <v>94.542000000000002</v>
      </c>
      <c r="Q290" s="16">
        <v>119.26</v>
      </c>
      <c r="R290" s="16">
        <f t="shared" si="20"/>
        <v>636.41799999999989</v>
      </c>
      <c r="S290" s="16">
        <v>3205.8</v>
      </c>
      <c r="T290" s="17">
        <f t="shared" si="21"/>
        <v>1.6543400503254514E-2</v>
      </c>
      <c r="U290" s="17">
        <f t="shared" si="22"/>
        <v>1.6543400503254514E-2</v>
      </c>
      <c r="V290" s="16">
        <v>12</v>
      </c>
      <c r="X290" s="16">
        <v>1.477E-2</v>
      </c>
      <c r="Y290" s="18">
        <f t="shared" si="23"/>
        <v>1.7734005032545141E-3</v>
      </c>
    </row>
    <row r="291" spans="1:25" s="18" customFormat="1" ht="11.25" x14ac:dyDescent="0.2">
      <c r="A291" s="13">
        <f t="shared" si="24"/>
        <v>283</v>
      </c>
      <c r="B291" s="13" t="s">
        <v>126</v>
      </c>
      <c r="C291" s="13" t="s">
        <v>77</v>
      </c>
      <c r="D291" s="13" t="s">
        <v>30</v>
      </c>
      <c r="E291" s="13" t="s">
        <v>30</v>
      </c>
      <c r="F291" s="16">
        <v>121.569</v>
      </c>
      <c r="G291" s="16">
        <v>121.569</v>
      </c>
      <c r="H291" s="16">
        <v>121.569</v>
      </c>
      <c r="I291" s="16">
        <v>121.569</v>
      </c>
      <c r="J291" s="16">
        <v>0</v>
      </c>
      <c r="K291" s="16">
        <v>0</v>
      </c>
      <c r="L291" s="16">
        <v>0</v>
      </c>
      <c r="M291" s="16">
        <v>0</v>
      </c>
      <c r="N291" s="16">
        <v>0</v>
      </c>
      <c r="O291" s="16">
        <v>121.569</v>
      </c>
      <c r="P291" s="16">
        <v>121.569</v>
      </c>
      <c r="Q291" s="16">
        <v>121.569</v>
      </c>
      <c r="R291" s="16">
        <f t="shared" si="20"/>
        <v>850.98299999999995</v>
      </c>
      <c r="S291" s="16">
        <v>4390.3</v>
      </c>
      <c r="T291" s="17">
        <f t="shared" si="21"/>
        <v>1.6152711659795458E-2</v>
      </c>
      <c r="U291" s="17">
        <f t="shared" si="22"/>
        <v>1.6152711659795458E-2</v>
      </c>
      <c r="V291" s="16">
        <v>12</v>
      </c>
      <c r="X291" s="16">
        <v>1.027E-2</v>
      </c>
      <c r="Y291" s="18">
        <f t="shared" si="23"/>
        <v>5.8827116597954584E-3</v>
      </c>
    </row>
    <row r="292" spans="1:25" s="18" customFormat="1" ht="11.25" x14ac:dyDescent="0.2">
      <c r="A292" s="13">
        <f t="shared" si="24"/>
        <v>284</v>
      </c>
      <c r="B292" s="13" t="s">
        <v>126</v>
      </c>
      <c r="C292" s="13" t="s">
        <v>78</v>
      </c>
      <c r="D292" s="13" t="s">
        <v>30</v>
      </c>
      <c r="E292" s="13" t="s">
        <v>30</v>
      </c>
      <c r="F292" s="16">
        <v>114.099</v>
      </c>
      <c r="G292" s="16">
        <v>85.777000000000001</v>
      </c>
      <c r="H292" s="16">
        <v>90.405000000000001</v>
      </c>
      <c r="I292" s="16">
        <v>65.881</v>
      </c>
      <c r="J292" s="16">
        <v>8.1519999999999992</v>
      </c>
      <c r="K292" s="16">
        <v>0</v>
      </c>
      <c r="L292" s="16">
        <v>0</v>
      </c>
      <c r="M292" s="16">
        <v>0</v>
      </c>
      <c r="N292" s="16">
        <v>0</v>
      </c>
      <c r="O292" s="16">
        <v>73.488</v>
      </c>
      <c r="P292" s="16">
        <v>94.251000000000005</v>
      </c>
      <c r="Q292" s="16">
        <v>111.57299999999999</v>
      </c>
      <c r="R292" s="16">
        <f t="shared" si="20"/>
        <v>643.62599999999998</v>
      </c>
      <c r="S292" s="16">
        <v>4312.3999999999996</v>
      </c>
      <c r="T292" s="17">
        <f t="shared" si="21"/>
        <v>1.2437505797235878E-2</v>
      </c>
      <c r="U292" s="17">
        <f t="shared" si="22"/>
        <v>1.2437505797235878E-2</v>
      </c>
      <c r="V292" s="16">
        <v>12</v>
      </c>
      <c r="X292" s="16">
        <v>1.064E-2</v>
      </c>
      <c r="Y292" s="18">
        <f t="shared" si="23"/>
        <v>1.7975057972358776E-3</v>
      </c>
    </row>
    <row r="293" spans="1:25" s="18" customFormat="1" ht="11.25" x14ac:dyDescent="0.2">
      <c r="A293" s="13">
        <f t="shared" si="24"/>
        <v>285</v>
      </c>
      <c r="B293" s="13" t="s">
        <v>126</v>
      </c>
      <c r="C293" s="13" t="s">
        <v>79</v>
      </c>
      <c r="D293" s="13" t="s">
        <v>30</v>
      </c>
      <c r="E293" s="13" t="s">
        <v>29</v>
      </c>
      <c r="F293" s="16">
        <v>199.126</v>
      </c>
      <c r="G293" s="16">
        <v>132.50800000000001</v>
      </c>
      <c r="H293" s="16">
        <v>133.476</v>
      </c>
      <c r="I293" s="16">
        <v>100.014</v>
      </c>
      <c r="J293" s="16">
        <v>11.615</v>
      </c>
      <c r="K293" s="16">
        <v>0</v>
      </c>
      <c r="L293" s="16">
        <v>0</v>
      </c>
      <c r="M293" s="16">
        <v>0</v>
      </c>
      <c r="N293" s="16">
        <v>0</v>
      </c>
      <c r="O293" s="16">
        <v>207.881</v>
      </c>
      <c r="P293" s="16">
        <v>207.881</v>
      </c>
      <c r="Q293" s="16">
        <v>207.881</v>
      </c>
      <c r="R293" s="16">
        <f t="shared" si="20"/>
        <v>1200.3820000000001</v>
      </c>
      <c r="S293" s="16">
        <v>7578.6</v>
      </c>
      <c r="T293" s="17">
        <f t="shared" si="21"/>
        <v>1.3199249641534495E-2</v>
      </c>
      <c r="U293" s="17">
        <f t="shared" si="22"/>
        <v>1.3199249641534495E-2</v>
      </c>
      <c r="V293" s="16">
        <v>12</v>
      </c>
      <c r="X293" s="16">
        <v>9.3699999999999999E-3</v>
      </c>
      <c r="Y293" s="18">
        <f t="shared" si="23"/>
        <v>3.8292496415344955E-3</v>
      </c>
    </row>
    <row r="294" spans="1:25" s="18" customFormat="1" ht="11.25" x14ac:dyDescent="0.2">
      <c r="A294" s="13">
        <f t="shared" si="24"/>
        <v>286</v>
      </c>
      <c r="B294" s="13" t="s">
        <v>126</v>
      </c>
      <c r="C294" s="13" t="s">
        <v>79</v>
      </c>
      <c r="D294" s="13" t="s">
        <v>30</v>
      </c>
      <c r="E294" s="13" t="s">
        <v>35</v>
      </c>
      <c r="F294" s="16">
        <v>86.935000000000002</v>
      </c>
      <c r="G294" s="16">
        <v>54.051000000000002</v>
      </c>
      <c r="H294" s="16">
        <v>53.006999999999998</v>
      </c>
      <c r="I294" s="16">
        <v>35.323</v>
      </c>
      <c r="J294" s="16">
        <v>3.605</v>
      </c>
      <c r="K294" s="16">
        <v>0</v>
      </c>
      <c r="L294" s="16">
        <v>0</v>
      </c>
      <c r="M294" s="16">
        <v>0</v>
      </c>
      <c r="N294" s="16">
        <v>11.39</v>
      </c>
      <c r="O294" s="16">
        <v>48.44</v>
      </c>
      <c r="P294" s="16">
        <v>53.98</v>
      </c>
      <c r="Q294" s="16">
        <v>60.893999999999998</v>
      </c>
      <c r="R294" s="16">
        <f t="shared" si="20"/>
        <v>407.625</v>
      </c>
      <c r="S294" s="16">
        <v>2614.5</v>
      </c>
      <c r="T294" s="17">
        <f t="shared" si="21"/>
        <v>1.2992445974373684E-2</v>
      </c>
      <c r="U294" s="17">
        <f t="shared" si="22"/>
        <v>1.2992445974373684E-2</v>
      </c>
      <c r="V294" s="16">
        <v>12</v>
      </c>
      <c r="X294" s="16">
        <v>1.221E-2</v>
      </c>
      <c r="Y294" s="18">
        <f t="shared" si="23"/>
        <v>7.8244597437368384E-4</v>
      </c>
    </row>
    <row r="295" spans="1:25" s="18" customFormat="1" ht="11.25" x14ac:dyDescent="0.2">
      <c r="A295" s="13">
        <f t="shared" si="24"/>
        <v>287</v>
      </c>
      <c r="B295" s="13" t="s">
        <v>126</v>
      </c>
      <c r="C295" s="13" t="s">
        <v>79</v>
      </c>
      <c r="D295" s="13" t="s">
        <v>30</v>
      </c>
      <c r="E295" s="13" t="s">
        <v>50</v>
      </c>
      <c r="F295" s="16">
        <v>215.14</v>
      </c>
      <c r="G295" s="16">
        <v>131.85499999999999</v>
      </c>
      <c r="H295" s="16">
        <v>129.602</v>
      </c>
      <c r="I295" s="16">
        <v>83.99</v>
      </c>
      <c r="J295" s="16">
        <v>9.1150000000000002</v>
      </c>
      <c r="K295" s="16">
        <v>0</v>
      </c>
      <c r="L295" s="16">
        <v>0</v>
      </c>
      <c r="M295" s="16">
        <v>0</v>
      </c>
      <c r="N295" s="16">
        <v>0</v>
      </c>
      <c r="O295" s="16">
        <v>207.333</v>
      </c>
      <c r="P295" s="16">
        <v>207.333</v>
      </c>
      <c r="Q295" s="16">
        <v>207.333</v>
      </c>
      <c r="R295" s="16">
        <f t="shared" si="20"/>
        <v>1191.701</v>
      </c>
      <c r="S295" s="16">
        <v>7558.7</v>
      </c>
      <c r="T295" s="17">
        <f t="shared" si="21"/>
        <v>1.3138293180926174E-2</v>
      </c>
      <c r="U295" s="17">
        <f t="shared" si="22"/>
        <v>1.3138293180926174E-2</v>
      </c>
      <c r="V295" s="16">
        <v>12</v>
      </c>
      <c r="X295" s="16">
        <v>1.078E-2</v>
      </c>
      <c r="Y295" s="18">
        <f t="shared" si="23"/>
        <v>2.3582931809261742E-3</v>
      </c>
    </row>
    <row r="296" spans="1:25" s="18" customFormat="1" ht="11.25" x14ac:dyDescent="0.2">
      <c r="A296" s="13">
        <f t="shared" si="24"/>
        <v>288</v>
      </c>
      <c r="B296" s="13" t="s">
        <v>126</v>
      </c>
      <c r="C296" s="13" t="s">
        <v>45</v>
      </c>
      <c r="D296" s="13" t="s">
        <v>30</v>
      </c>
      <c r="E296" s="13" t="s">
        <v>30</v>
      </c>
      <c r="F296" s="16">
        <v>301.95299999999997</v>
      </c>
      <c r="G296" s="16">
        <v>180.54</v>
      </c>
      <c r="H296" s="16">
        <v>176.226</v>
      </c>
      <c r="I296" s="16">
        <v>115.446</v>
      </c>
      <c r="J296" s="16">
        <v>14.305999999999999</v>
      </c>
      <c r="K296" s="16">
        <v>0</v>
      </c>
      <c r="L296" s="16">
        <v>0</v>
      </c>
      <c r="M296" s="16">
        <v>0</v>
      </c>
      <c r="N296" s="16">
        <v>41.603999999999999</v>
      </c>
      <c r="O296" s="16">
        <v>156.042</v>
      </c>
      <c r="P296" s="16">
        <v>213.28</v>
      </c>
      <c r="Q296" s="16">
        <v>241.39</v>
      </c>
      <c r="R296" s="16">
        <f t="shared" si="20"/>
        <v>1440.7870000000003</v>
      </c>
      <c r="S296" s="16">
        <v>10786.3</v>
      </c>
      <c r="T296" s="17">
        <f t="shared" si="21"/>
        <v>1.1131303907116747E-2</v>
      </c>
      <c r="U296" s="17">
        <f t="shared" si="22"/>
        <v>1.1131303907116747E-2</v>
      </c>
      <c r="V296" s="16">
        <v>12</v>
      </c>
      <c r="X296" s="16">
        <v>9.3299999999999998E-3</v>
      </c>
      <c r="Y296" s="18">
        <f t="shared" si="23"/>
        <v>1.8013039071167469E-3</v>
      </c>
    </row>
    <row r="297" spans="1:25" s="18" customFormat="1" ht="11.25" x14ac:dyDescent="0.2">
      <c r="A297" s="13">
        <f t="shared" si="24"/>
        <v>289</v>
      </c>
      <c r="B297" s="13" t="s">
        <v>126</v>
      </c>
      <c r="C297" s="13" t="s">
        <v>80</v>
      </c>
      <c r="D297" s="13" t="s">
        <v>30</v>
      </c>
      <c r="E297" s="13" t="s">
        <v>34</v>
      </c>
      <c r="F297" s="16">
        <v>154.34100000000001</v>
      </c>
      <c r="G297" s="16">
        <v>154.34100000000001</v>
      </c>
      <c r="H297" s="16">
        <v>154.34100000000001</v>
      </c>
      <c r="I297" s="16">
        <v>154.34100000000001</v>
      </c>
      <c r="J297" s="16">
        <v>0</v>
      </c>
      <c r="K297" s="16">
        <v>0</v>
      </c>
      <c r="L297" s="16">
        <v>0</v>
      </c>
      <c r="M297" s="16">
        <v>0</v>
      </c>
      <c r="N297" s="16">
        <v>0</v>
      </c>
      <c r="O297" s="16">
        <v>154.34100000000001</v>
      </c>
      <c r="P297" s="16">
        <v>154.34100000000001</v>
      </c>
      <c r="Q297" s="16">
        <v>154.34100000000001</v>
      </c>
      <c r="R297" s="16">
        <f>SUM(F297:Q297)</f>
        <v>1080.3870000000002</v>
      </c>
      <c r="S297" s="16">
        <v>5627.3</v>
      </c>
      <c r="T297" s="17">
        <f t="shared" si="21"/>
        <v>1.599919144172161E-2</v>
      </c>
      <c r="U297" s="17">
        <f t="shared" si="22"/>
        <v>1.599919144172161E-2</v>
      </c>
      <c r="V297" s="16">
        <v>12</v>
      </c>
      <c r="X297" s="16">
        <v>1.4880000000000001E-2</v>
      </c>
      <c r="Y297" s="18">
        <f t="shared" si="23"/>
        <v>1.1191914417216092E-3</v>
      </c>
    </row>
    <row r="298" spans="1:25" s="18" customFormat="1" ht="11.25" x14ac:dyDescent="0.2">
      <c r="A298" s="13">
        <f t="shared" si="24"/>
        <v>290</v>
      </c>
      <c r="B298" s="13" t="s">
        <v>126</v>
      </c>
      <c r="C298" s="13" t="s">
        <v>80</v>
      </c>
      <c r="D298" s="13" t="s">
        <v>30</v>
      </c>
      <c r="E298" s="13" t="s">
        <v>29</v>
      </c>
      <c r="F298" s="16">
        <v>239.773</v>
      </c>
      <c r="G298" s="16">
        <v>157.99</v>
      </c>
      <c r="H298" s="16">
        <v>172.23699999999999</v>
      </c>
      <c r="I298" s="16">
        <v>144.953</v>
      </c>
      <c r="J298" s="16">
        <v>15.218</v>
      </c>
      <c r="K298" s="16">
        <v>0</v>
      </c>
      <c r="L298" s="16">
        <v>0</v>
      </c>
      <c r="M298" s="16">
        <v>0</v>
      </c>
      <c r="N298" s="16">
        <v>18.062000000000001</v>
      </c>
      <c r="O298" s="16">
        <v>64</v>
      </c>
      <c r="P298" s="16">
        <v>136.36000000000001</v>
      </c>
      <c r="Q298" s="16">
        <v>153.41300000000001</v>
      </c>
      <c r="R298" s="16">
        <f>SUM(F298:Q298)</f>
        <v>1102.0059999999999</v>
      </c>
      <c r="S298" s="16">
        <v>5694.4</v>
      </c>
      <c r="T298" s="17">
        <f t="shared" si="21"/>
        <v>1.6127042942774186E-2</v>
      </c>
      <c r="U298" s="17">
        <f t="shared" si="22"/>
        <v>1.6127042942774186E-2</v>
      </c>
      <c r="V298" s="16">
        <v>12</v>
      </c>
      <c r="X298" s="16">
        <v>1.4489999999999999E-2</v>
      </c>
      <c r="Y298" s="18">
        <f t="shared" si="23"/>
        <v>1.6370429427741869E-3</v>
      </c>
    </row>
    <row r="299" spans="1:25" s="18" customFormat="1" ht="11.25" x14ac:dyDescent="0.2">
      <c r="A299" s="13">
        <f t="shared" si="24"/>
        <v>291</v>
      </c>
      <c r="B299" s="13" t="s">
        <v>126</v>
      </c>
      <c r="C299" s="13" t="s">
        <v>80</v>
      </c>
      <c r="D299" s="13" t="s">
        <v>30</v>
      </c>
      <c r="E299" s="13" t="s">
        <v>32</v>
      </c>
      <c r="F299" s="16">
        <v>231.71899999999999</v>
      </c>
      <c r="G299" s="16">
        <v>150.19300000000001</v>
      </c>
      <c r="H299" s="16">
        <v>162.25299999999999</v>
      </c>
      <c r="I299" s="16">
        <v>136.75399999999999</v>
      </c>
      <c r="J299" s="16">
        <v>12.997999999999999</v>
      </c>
      <c r="K299" s="16">
        <v>0</v>
      </c>
      <c r="L299" s="16">
        <v>0</v>
      </c>
      <c r="M299" s="16">
        <v>0</v>
      </c>
      <c r="N299" s="16">
        <v>16.427</v>
      </c>
      <c r="O299" s="16">
        <v>94.808999999999997</v>
      </c>
      <c r="P299" s="16">
        <v>124.059</v>
      </c>
      <c r="Q299" s="16">
        <v>138.28299999999999</v>
      </c>
      <c r="R299" s="16">
        <f>SUM(F299:Q299)</f>
        <v>1067.4949999999999</v>
      </c>
      <c r="S299" s="16">
        <v>5654.3</v>
      </c>
      <c r="T299" s="17">
        <f t="shared" si="21"/>
        <v>1.5732790383719764E-2</v>
      </c>
      <c r="U299" s="17">
        <f t="shared" si="22"/>
        <v>1.5732790383719764E-2</v>
      </c>
      <c r="V299" s="16">
        <v>12</v>
      </c>
      <c r="X299" s="16">
        <v>1.3440000000000001E-2</v>
      </c>
      <c r="Y299" s="18">
        <f t="shared" si="23"/>
        <v>2.2927903837197637E-3</v>
      </c>
    </row>
    <row r="302" spans="1:25" s="22" customFormat="1" x14ac:dyDescent="0.25">
      <c r="B302" s="23" t="s">
        <v>127</v>
      </c>
      <c r="O302" s="22" t="s">
        <v>128</v>
      </c>
    </row>
    <row r="303" spans="1:25" s="22" customFormat="1" x14ac:dyDescent="0.25">
      <c r="B303" s="22" t="s">
        <v>129</v>
      </c>
      <c r="O303" s="22" t="s">
        <v>130</v>
      </c>
    </row>
    <row r="304" spans="1:25" s="22" customFormat="1" x14ac:dyDescent="0.25"/>
    <row r="305" spans="2:15" s="22" customFormat="1" x14ac:dyDescent="0.25"/>
    <row r="306" spans="2:15" s="22" customFormat="1" x14ac:dyDescent="0.25">
      <c r="B306" s="22" t="s">
        <v>131</v>
      </c>
      <c r="O306" s="22" t="s">
        <v>132</v>
      </c>
    </row>
    <row r="307" spans="2:15" s="22" customFormat="1" x14ac:dyDescent="0.25"/>
    <row r="308" spans="2:15" s="22" customFormat="1" x14ac:dyDescent="0.25">
      <c r="B308" s="22" t="s">
        <v>133</v>
      </c>
      <c r="O308" s="22" t="s">
        <v>134</v>
      </c>
    </row>
  </sheetData>
  <mergeCells count="13">
    <mergeCell ref="T6:T7"/>
    <mergeCell ref="U6:U7"/>
    <mergeCell ref="V6:V7"/>
    <mergeCell ref="A1:U1"/>
    <mergeCell ref="A2:U2"/>
    <mergeCell ref="A3:U3"/>
    <mergeCell ref="A6:A7"/>
    <mergeCell ref="B6:B7"/>
    <mergeCell ref="C6:C7"/>
    <mergeCell ref="D6:D7"/>
    <mergeCell ref="E6:E7"/>
    <mergeCell ref="F6:R6"/>
    <mergeCell ref="S6:S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Potapov</dc:creator>
  <cp:lastModifiedBy>Potapov</cp:lastModifiedBy>
  <dcterms:created xsi:type="dcterms:W3CDTF">2018-09-20T12:03:23Z</dcterms:created>
  <dcterms:modified xsi:type="dcterms:W3CDTF">2018-09-20T12:04:14Z</dcterms:modified>
</cp:coreProperties>
</file>